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ld\desktop\ravi\"/>
    </mc:Choice>
  </mc:AlternateContent>
  <bookViews>
    <workbookView xWindow="0" yWindow="0" windowWidth="20490" windowHeight="7620"/>
  </bookViews>
  <sheets>
    <sheet name="Sheet8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8" l="1"/>
  <c r="F19" i="8"/>
  <c r="F18" i="8"/>
  <c r="F17" i="8"/>
  <c r="F7" i="8"/>
  <c r="F6" i="8"/>
  <c r="F5" i="8"/>
  <c r="E41" i="8" l="1"/>
  <c r="E23" i="8"/>
  <c r="C23" i="8"/>
  <c r="F1" i="8"/>
  <c r="E24" i="8" l="1"/>
  <c r="A26" i="8" s="1"/>
</calcChain>
</file>

<file path=xl/sharedStrings.xml><?xml version="1.0" encoding="utf-8"?>
<sst xmlns="http://schemas.openxmlformats.org/spreadsheetml/2006/main" count="77" uniqueCount="59">
  <si>
    <t>Department</t>
  </si>
  <si>
    <t>Designation</t>
  </si>
  <si>
    <t>TDS</t>
  </si>
  <si>
    <t>5013</t>
  </si>
  <si>
    <t>5014</t>
  </si>
  <si>
    <t>PRODUCTION</t>
  </si>
  <si>
    <t>5015</t>
  </si>
  <si>
    <t>5001</t>
  </si>
  <si>
    <t>5011</t>
  </si>
  <si>
    <t>5008</t>
  </si>
  <si>
    <t>5012</t>
  </si>
  <si>
    <t>FABRIC MANAGER</t>
  </si>
  <si>
    <t>5002</t>
  </si>
  <si>
    <t>5007</t>
  </si>
  <si>
    <t>5005</t>
  </si>
  <si>
    <t>Amount</t>
  </si>
  <si>
    <r>
      <rPr>
        <b/>
        <u/>
        <sz val="12"/>
        <color theme="1"/>
        <rFont val="Bookman Old Style"/>
        <family val="1"/>
      </rPr>
      <t>Payslip</t>
    </r>
    <r>
      <rPr>
        <b/>
        <sz val="12"/>
        <color theme="1"/>
        <rFont val="Bookman Old Style"/>
        <family val="1"/>
      </rPr>
      <t xml:space="preserve">
POPPYS APPARELS
SHED NO:32, NETAHJI APPARELS PARK, New, NH544, ETTIVEERAMPALAYAM, TAMIL NADU 641666
</t>
    </r>
  </si>
  <si>
    <t>FOR THE MONTH OF :</t>
  </si>
  <si>
    <t>5016</t>
  </si>
  <si>
    <t>Employee ID</t>
  </si>
  <si>
    <t>:</t>
  </si>
  <si>
    <t>UAN No</t>
  </si>
  <si>
    <t>Employee name</t>
  </si>
  <si>
    <t>PF No</t>
  </si>
  <si>
    <t>ESI No</t>
  </si>
  <si>
    <t>Date of Joining</t>
  </si>
  <si>
    <t>Pay Period</t>
  </si>
  <si>
    <t>Bank Name</t>
  </si>
  <si>
    <t>5003</t>
  </si>
  <si>
    <t>T.Worked Days</t>
  </si>
  <si>
    <t>Bank A/C No</t>
  </si>
  <si>
    <t>5006</t>
  </si>
  <si>
    <t>5009</t>
  </si>
  <si>
    <t>Paid Days</t>
  </si>
  <si>
    <t>LOP Days</t>
  </si>
  <si>
    <t>CL Taken</t>
  </si>
  <si>
    <t>Bal.CL</t>
  </si>
  <si>
    <t>5004</t>
  </si>
  <si>
    <t>Earnings</t>
  </si>
  <si>
    <t>Deductions</t>
  </si>
  <si>
    <t>5010</t>
  </si>
  <si>
    <t>Basic</t>
  </si>
  <si>
    <t xml:space="preserve">Provident Fund </t>
  </si>
  <si>
    <t>House Rent Allowance</t>
  </si>
  <si>
    <t>Esi</t>
  </si>
  <si>
    <t>Medical Allowance</t>
  </si>
  <si>
    <t xml:space="preserve">Profesional Tax </t>
  </si>
  <si>
    <t>Others</t>
  </si>
  <si>
    <t>Loan</t>
  </si>
  <si>
    <t>Total Earnings</t>
  </si>
  <si>
    <t>Total Deductions</t>
  </si>
  <si>
    <t>Net Pay</t>
  </si>
  <si>
    <t>Employer Signature</t>
  </si>
  <si>
    <t>Employee Signature</t>
  </si>
  <si>
    <t>This is system generated payslip, Signature is not required.</t>
  </si>
  <si>
    <t>M RAVENDRAN</t>
  </si>
  <si>
    <t>NIL</t>
  </si>
  <si>
    <t>STATE BANK OF INDIA</t>
  </si>
  <si>
    <t>SIXTY FIVE THOUSAND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</si>
</sst>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.00_ ;_ * \-#,##0.00_ ;_ * &quot;-&quot;??_ ;_ @_ "/>
    <numFmt numFmtId="165" formatCode="[$-409]mmm\-yy;@"/>
    <numFmt numFmtId="166" formatCode="[$-F800]dddd\,\ mmmm\ dd\,\ yyyy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Bookman Old Style"/>
      <family val="1"/>
    </font>
    <font>
      <b/>
      <sz val="12"/>
      <color theme="1"/>
      <name val="Bookman Old Style"/>
      <family val="1"/>
    </font>
    <font>
      <sz val="11"/>
      <color theme="1"/>
      <name val="Bookman Old Style"/>
      <family val="1"/>
    </font>
    <font>
      <b/>
      <u/>
      <sz val="12"/>
      <color theme="1"/>
      <name val="Bookman Old Style"/>
      <family val="1"/>
    </font>
    <font>
      <b/>
      <u/>
      <sz val="11"/>
      <color theme="1"/>
      <name val="Bookman Old Style"/>
      <family val="1"/>
    </font>
    <font>
      <b/>
      <sz val="11"/>
      <color theme="1"/>
      <name val="Roboto"/>
    </font>
    <font>
      <sz val="11"/>
      <color theme="1"/>
      <name val="Roboto"/>
    </font>
    <font>
      <sz val="12"/>
      <color theme="1"/>
      <name val="Bookman Old Style"/>
      <family val="1"/>
    </font>
    <font>
      <sz val="12"/>
      <color theme="1"/>
      <name val="Roboto"/>
    </font>
    <font>
      <b/>
      <sz val="11"/>
      <color theme="1"/>
      <name val="Bookman Old Style"/>
      <family val="1"/>
    </font>
    <font>
      <b/>
      <sz val="14"/>
      <color theme="1"/>
      <name val="Bookman Old Style"/>
      <family val="1"/>
    </font>
    <font>
      <b/>
      <sz val="14"/>
      <color rgb="FF000000"/>
      <name val="Bookman Old Style"/>
      <family val="1"/>
    </font>
    <font>
      <b/>
      <sz val="13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CC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4" fillId="2" borderId="8" xfId="2" applyFont="1" applyFill="1" applyBorder="1" applyAlignment="1">
      <alignment horizontal="left" vertical="center" wrapText="1"/>
    </xf>
    <xf numFmtId="0" fontId="4" fillId="2" borderId="5" xfId="2" applyFont="1" applyFill="1" applyBorder="1" applyAlignment="1">
      <alignment horizontal="left" vertical="center" wrapText="1"/>
    </xf>
    <xf numFmtId="0" fontId="4" fillId="2" borderId="9" xfId="2" applyFont="1" applyFill="1" applyBorder="1" applyAlignment="1">
      <alignment horizontal="left" vertical="center" wrapText="1"/>
    </xf>
    <xf numFmtId="0" fontId="0" fillId="0" borderId="0" xfId="0" applyBorder="1"/>
    <xf numFmtId="22" fontId="2" fillId="0" borderId="0" xfId="0" applyNumberFormat="1" applyFont="1" applyBorder="1"/>
    <xf numFmtId="165" fontId="9" fillId="0" borderId="0" xfId="0" applyNumberFormat="1" applyFont="1" applyBorder="1" applyAlignment="1">
      <alignment horizontal="center"/>
    </xf>
    <xf numFmtId="0" fontId="10" fillId="0" borderId="0" xfId="0" applyFont="1" applyBorder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6" fillId="0" borderId="0" xfId="0" applyFont="1" applyBorder="1"/>
    <xf numFmtId="0" fontId="12" fillId="0" borderId="0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3" fillId="0" borderId="4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/>
    <xf numFmtId="0" fontId="12" fillId="0" borderId="0" xfId="0" applyFont="1" applyBorder="1"/>
    <xf numFmtId="0" fontId="14" fillId="3" borderId="4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43" fontId="11" fillId="0" borderId="10" xfId="1" applyFont="1" applyBorder="1" applyAlignment="1">
      <alignment vertical="center"/>
    </xf>
    <xf numFmtId="43" fontId="11" fillId="0" borderId="11" xfId="1" applyFont="1" applyBorder="1" applyAlignment="1">
      <alignment vertical="center"/>
    </xf>
    <xf numFmtId="43" fontId="11" fillId="0" borderId="12" xfId="1" applyFont="1" applyBorder="1" applyAlignment="1">
      <alignment vertical="center"/>
    </xf>
    <xf numFmtId="43" fontId="11" fillId="0" borderId="13" xfId="1" applyFont="1" applyBorder="1" applyAlignment="1">
      <alignment vertical="center"/>
    </xf>
    <xf numFmtId="43" fontId="11" fillId="0" borderId="14" xfId="1" applyFont="1" applyBorder="1" applyAlignment="1">
      <alignment vertical="center"/>
    </xf>
    <xf numFmtId="43" fontId="11" fillId="0" borderId="15" xfId="1" applyFont="1" applyBorder="1" applyAlignment="1">
      <alignment vertical="center"/>
    </xf>
    <xf numFmtId="43" fontId="11" fillId="0" borderId="17" xfId="1" applyFont="1" applyBorder="1" applyAlignment="1">
      <alignment vertical="center"/>
    </xf>
    <xf numFmtId="43" fontId="11" fillId="0" borderId="18" xfId="1" applyFont="1" applyBorder="1" applyAlignment="1">
      <alignment vertical="center"/>
    </xf>
    <xf numFmtId="43" fontId="11" fillId="0" borderId="19" xfId="1" applyFont="1" applyBorder="1" applyAlignment="1">
      <alignment vertical="center"/>
    </xf>
    <xf numFmtId="43" fontId="5" fillId="2" borderId="4" xfId="1" applyFont="1" applyFill="1" applyBorder="1" applyAlignment="1">
      <alignment vertical="center"/>
    </xf>
    <xf numFmtId="43" fontId="5" fillId="2" borderId="2" xfId="1" applyFont="1" applyFill="1" applyBorder="1" applyAlignment="1">
      <alignment vertical="center"/>
    </xf>
    <xf numFmtId="0" fontId="10" fillId="0" borderId="0" xfId="0" applyFont="1"/>
    <xf numFmtId="0" fontId="9" fillId="0" borderId="0" xfId="0" applyFont="1" applyAlignment="1">
      <alignment horizontal="center"/>
    </xf>
    <xf numFmtId="166" fontId="11" fillId="0" borderId="0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166" fontId="6" fillId="0" borderId="8" xfId="0" applyNumberFormat="1" applyFont="1" applyBorder="1" applyAlignment="1">
      <alignment horizontal="left" vertical="center"/>
    </xf>
    <xf numFmtId="0" fontId="6" fillId="0" borderId="8" xfId="0" quotePrefix="1" applyFont="1" applyBorder="1" applyAlignment="1">
      <alignment horizontal="left"/>
    </xf>
    <xf numFmtId="17" fontId="6" fillId="0" borderId="8" xfId="0" applyNumberFormat="1" applyFont="1" applyBorder="1" applyAlignment="1">
      <alignment horizontal="left" vertical="center"/>
    </xf>
    <xf numFmtId="0" fontId="14" fillId="0" borderId="0" xfId="0" applyFont="1" applyAlignment="1">
      <alignment horizontal="center"/>
    </xf>
    <xf numFmtId="43" fontId="11" fillId="0" borderId="15" xfId="1" applyFont="1" applyBorder="1" applyAlignment="1">
      <alignment horizontal="center" vertical="center"/>
    </xf>
    <xf numFmtId="43" fontId="11" fillId="0" borderId="16" xfId="1" applyFont="1" applyBorder="1" applyAlignment="1">
      <alignment horizontal="center" vertical="center"/>
    </xf>
    <xf numFmtId="43" fontId="11" fillId="0" borderId="6" xfId="1" applyFont="1" applyBorder="1" applyAlignment="1">
      <alignment horizontal="center" vertical="center"/>
    </xf>
    <xf numFmtId="43" fontId="11" fillId="0" borderId="7" xfId="1" applyFont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43" fontId="5" fillId="2" borderId="3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/>
    </xf>
    <xf numFmtId="0" fontId="15" fillId="3" borderId="1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4">
    <cellStyle name="Comma" xfId="1" builtinId="3"/>
    <cellStyle name="Comma 2" xfId="3"/>
    <cellStyle name="Normal" xfId="0" builtinId="0"/>
    <cellStyle name="Normal_Sheet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786849</xdr:colOff>
      <xdr:row>31</xdr:row>
      <xdr:rowOff>131885</xdr:rowOff>
    </xdr:from>
    <xdr:to>
      <xdr:col>2</xdr:col>
      <xdr:colOff>1021311</xdr:colOff>
      <xdr:row>31</xdr:row>
      <xdr:rowOff>131885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CxnSpPr/>
      </xdr:nvCxnSpPr>
      <xdr:spPr>
        <a:xfrm>
          <a:off x="786849" y="9952160"/>
          <a:ext cx="220613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679175</xdr:colOff>
      <xdr:row>31</xdr:row>
      <xdr:rowOff>132521</xdr:rowOff>
    </xdr:from>
    <xdr:to>
      <xdr:col>5</xdr:col>
      <xdr:colOff>913637</xdr:colOff>
      <xdr:row>31</xdr:row>
      <xdr:rowOff>132521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CxnSpPr/>
      </xdr:nvCxnSpPr>
      <xdr:spPr>
        <a:xfrm>
          <a:off x="4212950" y="9952796"/>
          <a:ext cx="175846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19049</xdr:colOff>
      <xdr:row>0</xdr:row>
      <xdr:rowOff>13303</xdr:rowOff>
    </xdr:from>
    <xdr:to>
      <xdr:col>1</xdr:col>
      <xdr:colOff>19049</xdr:colOff>
      <xdr:row>1</xdr:row>
      <xdr:rowOff>790575</xdr:rowOff>
    </xdr:to>
    <xdr:pic>
      <xdr:nvPicPr>
        <xdr:cNvPr id="4" name="Picture 3" descr="POPPYS LOGO -  -  (1)_page-0001.jpg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grayscl/>
          <a:lum bright="-20000" contrast="40000"/>
        </a:blip>
        <a:stretch>
          <a:fillRect/>
        </a:stretch>
      </xdr:blipFill>
      <xdr:spPr>
        <a:xfrm>
          <a:off x="1885949" y="13303"/>
          <a:ext cx="3063761" cy="967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1"/>
  <sheetViews>
    <sheetView tabSelected="1" workbookViewId="0">
      <selection activeCell="C1" sqref="C1"/>
    </sheetView>
  </sheetViews>
  <sheetFormatPr defaultColWidth="0" defaultRowHeight="15" customHeight="1" zeroHeight="1"/>
  <cols>
    <col min="1" max="1" width="28" customWidth="1"/>
    <col min="2" max="2" width="1.5703125" customWidth="1"/>
    <col min="3" max="3" width="23.42578125" customWidth="1"/>
    <col min="4" max="4" width="21.5703125" customWidth="1"/>
    <col min="5" max="5" width="1.28515625" customWidth="1"/>
    <col min="6" max="6" width="26.7109375" customWidth="1"/>
    <col min="7" max="7" width="6.85546875" hidden="1" customWidth="1"/>
    <col min="8" max="8" width="0" hidden="1" customWidth="1"/>
    <col min="9" max="16383" width="9.140625" hidden="1"/>
    <col min="16384" max="16384" width="0.7109375" customWidth="1"/>
  </cols>
  <sheetData>
    <row r="1" spans="1:8" ht="72.75" customHeight="1" thickBot="1">
      <c r="A1" s="4"/>
      <c r="B1" s="4"/>
      <c r="C1" s="4"/>
      <c r="D1" s="4"/>
      <c r="E1" s="4"/>
      <c r="F1" s="5">
        <f ca="1">TODAY()</f>
        <v>45496</v>
      </c>
      <c r="G1" s="2" t="s">
        <v>3</v>
      </c>
    </row>
    <row r="2" spans="1:8" ht="70.5" customHeight="1" thickBot="1">
      <c r="A2" s="54" t="s">
        <v>16</v>
      </c>
      <c r="B2" s="55"/>
      <c r="C2" s="55"/>
      <c r="D2" s="55"/>
      <c r="E2" s="55"/>
      <c r="F2" s="56"/>
      <c r="G2" s="1" t="s">
        <v>4</v>
      </c>
    </row>
    <row r="3" spans="1:8">
      <c r="A3" s="57" t="s">
        <v>17</v>
      </c>
      <c r="B3" s="57"/>
      <c r="C3" s="57"/>
      <c r="D3" s="6">
        <v>45444</v>
      </c>
      <c r="E3" s="7"/>
      <c r="F3" s="7"/>
      <c r="G3" s="1" t="s">
        <v>18</v>
      </c>
    </row>
    <row r="4" spans="1:8">
      <c r="A4" s="7"/>
      <c r="B4" s="7"/>
      <c r="C4" s="7"/>
      <c r="D4" s="7"/>
      <c r="E4" s="7"/>
      <c r="F4" s="7"/>
      <c r="G4" s="1" t="s">
        <v>6</v>
      </c>
    </row>
    <row r="5" spans="1:8" ht="27.75" customHeight="1">
      <c r="A5" s="8" t="s">
        <v>19</v>
      </c>
      <c r="B5" s="8" t="s">
        <v>20</v>
      </c>
      <c r="C5" s="40" t="s">
        <v>10</v>
      </c>
      <c r="D5" s="8" t="s">
        <v>21</v>
      </c>
      <c r="E5" s="8" t="s">
        <v>20</v>
      </c>
      <c r="F5" s="40" t="str">
        <f>IFERROR(INDEX(#REF!,MATCH(#REF!,#REF!,0),5),"NIL")</f>
        <v>NIL</v>
      </c>
      <c r="G5" s="1" t="s">
        <v>7</v>
      </c>
    </row>
    <row r="6" spans="1:8" ht="27.75" customHeight="1">
      <c r="A6" s="8" t="s">
        <v>22</v>
      </c>
      <c r="B6" s="8" t="s">
        <v>20</v>
      </c>
      <c r="C6" s="40" t="s">
        <v>55</v>
      </c>
      <c r="D6" s="8" t="s">
        <v>23</v>
      </c>
      <c r="E6" s="8" t="s">
        <v>20</v>
      </c>
      <c r="F6" s="40" t="str">
        <f>IFERROR(INDEX(#REF!,MATCH(#REF!,#REF!,0),5),"NIL")</f>
        <v>NIL</v>
      </c>
      <c r="G6" s="1" t="s">
        <v>8</v>
      </c>
    </row>
    <row r="7" spans="1:8" ht="27.75" customHeight="1">
      <c r="A7" s="8" t="s">
        <v>0</v>
      </c>
      <c r="B7" s="8" t="s">
        <v>20</v>
      </c>
      <c r="C7" s="40" t="s">
        <v>5</v>
      </c>
      <c r="D7" s="10" t="s">
        <v>24</v>
      </c>
      <c r="E7" s="10" t="s">
        <v>20</v>
      </c>
      <c r="F7" s="40" t="str">
        <f>IFERROR(INDEX(#REF!,MATCH(#REF!,#REF!,0),5),"NIL")</f>
        <v>NIL</v>
      </c>
      <c r="G7" s="1" t="s">
        <v>9</v>
      </c>
    </row>
    <row r="8" spans="1:8" ht="27.75" customHeight="1">
      <c r="A8" s="8" t="s">
        <v>1</v>
      </c>
      <c r="B8" s="8" t="s">
        <v>20</v>
      </c>
      <c r="C8" s="40" t="s">
        <v>11</v>
      </c>
      <c r="D8" s="8" t="s">
        <v>25</v>
      </c>
      <c r="E8" s="8" t="s">
        <v>20</v>
      </c>
      <c r="F8" s="41">
        <v>44743</v>
      </c>
      <c r="G8" s="1" t="s">
        <v>10</v>
      </c>
      <c r="H8" s="11"/>
    </row>
    <row r="9" spans="1:8" ht="27.75" customHeight="1">
      <c r="A9" s="8" t="s">
        <v>26</v>
      </c>
      <c r="B9" s="8" t="s">
        <v>20</v>
      </c>
      <c r="C9" s="43">
        <v>45474</v>
      </c>
      <c r="D9" s="8" t="s">
        <v>27</v>
      </c>
      <c r="E9" s="8" t="s">
        <v>20</v>
      </c>
      <c r="F9" s="40" t="s">
        <v>57</v>
      </c>
      <c r="G9" s="1" t="s">
        <v>28</v>
      </c>
      <c r="H9" s="11"/>
    </row>
    <row r="10" spans="1:8" ht="27.75" customHeight="1">
      <c r="A10" s="8" t="s">
        <v>29</v>
      </c>
      <c r="B10" s="8" t="s">
        <v>20</v>
      </c>
      <c r="C10" s="40">
        <v>25</v>
      </c>
      <c r="D10" s="12" t="s">
        <v>30</v>
      </c>
      <c r="E10" s="12" t="s">
        <v>20</v>
      </c>
      <c r="F10" s="42">
        <v>40299220108</v>
      </c>
      <c r="G10" s="1" t="s">
        <v>31</v>
      </c>
      <c r="H10" s="13"/>
    </row>
    <row r="11" spans="1:8" ht="27.75" customHeight="1" thickBot="1">
      <c r="A11" s="8"/>
      <c r="B11" s="8"/>
      <c r="C11" s="9"/>
      <c r="D11" s="12"/>
      <c r="E11" s="12"/>
      <c r="F11" s="7"/>
      <c r="G11" s="1" t="s">
        <v>32</v>
      </c>
      <c r="H11" s="13"/>
    </row>
    <row r="12" spans="1:8" ht="27.75" customHeight="1" thickBot="1">
      <c r="A12" s="14" t="s">
        <v>33</v>
      </c>
      <c r="B12" s="15" t="s">
        <v>20</v>
      </c>
      <c r="C12" s="16">
        <v>25</v>
      </c>
      <c r="D12" s="17" t="s">
        <v>34</v>
      </c>
      <c r="E12" s="15" t="s">
        <v>20</v>
      </c>
      <c r="F12" s="18">
        <v>0</v>
      </c>
      <c r="G12" s="1" t="s">
        <v>12</v>
      </c>
      <c r="H12" s="13"/>
    </row>
    <row r="13" spans="1:8" ht="27.75" customHeight="1" thickBot="1">
      <c r="A13" s="14" t="s">
        <v>35</v>
      </c>
      <c r="B13" s="15" t="s">
        <v>20</v>
      </c>
      <c r="C13" s="18" t="s">
        <v>56</v>
      </c>
      <c r="D13" s="17" t="s">
        <v>36</v>
      </c>
      <c r="E13" s="15" t="s">
        <v>20</v>
      </c>
      <c r="F13" s="18">
        <v>14</v>
      </c>
      <c r="G13" s="1" t="s">
        <v>13</v>
      </c>
      <c r="H13" s="13"/>
    </row>
    <row r="14" spans="1:8" ht="9" customHeight="1">
      <c r="A14" s="11"/>
      <c r="B14" s="11"/>
      <c r="C14" s="19"/>
      <c r="D14" s="20"/>
      <c r="E14" s="20"/>
      <c r="F14" s="7"/>
      <c r="G14" s="1" t="s">
        <v>37</v>
      </c>
      <c r="H14" s="13"/>
    </row>
    <row r="15" spans="1:8" ht="9.75" customHeight="1" thickBot="1">
      <c r="A15" s="21"/>
      <c r="B15" s="21"/>
      <c r="C15" s="21"/>
      <c r="D15" s="21"/>
      <c r="E15" s="7"/>
      <c r="F15" s="7"/>
      <c r="G15" s="1" t="s">
        <v>14</v>
      </c>
    </row>
    <row r="16" spans="1:8" ht="18.75" thickBot="1">
      <c r="A16" s="22" t="s">
        <v>38</v>
      </c>
      <c r="B16" s="23"/>
      <c r="C16" s="24" t="s">
        <v>15</v>
      </c>
      <c r="D16" s="25" t="s">
        <v>39</v>
      </c>
      <c r="E16" s="58" t="s">
        <v>15</v>
      </c>
      <c r="F16" s="59"/>
      <c r="G16" s="3" t="s">
        <v>40</v>
      </c>
    </row>
    <row r="17" spans="1:6" ht="27.75" customHeight="1">
      <c r="A17" s="26" t="s">
        <v>41</v>
      </c>
      <c r="B17" s="27"/>
      <c r="C17" s="27">
        <v>55000</v>
      </c>
      <c r="D17" s="28" t="s">
        <v>42</v>
      </c>
      <c r="E17" s="40"/>
      <c r="F17" s="60" t="str">
        <f>IFERROR(INDEX(#REF!,MATCH(#REF!,#REF!,0),5),"NIL")</f>
        <v>NIL</v>
      </c>
    </row>
    <row r="18" spans="1:6" ht="27.75" customHeight="1">
      <c r="A18" s="29" t="s">
        <v>43</v>
      </c>
      <c r="B18" s="30"/>
      <c r="C18" s="30">
        <v>7700</v>
      </c>
      <c r="D18" s="31" t="s">
        <v>44</v>
      </c>
      <c r="E18" s="40"/>
      <c r="F18" s="60" t="str">
        <f>IFERROR(INDEX(#REF!,MATCH(#REF!,#REF!,0),5),"NIL")</f>
        <v>NIL</v>
      </c>
    </row>
    <row r="19" spans="1:6" ht="27.75" customHeight="1">
      <c r="A19" s="29" t="s">
        <v>45</v>
      </c>
      <c r="B19" s="30"/>
      <c r="C19" s="30">
        <v>1500</v>
      </c>
      <c r="D19" s="31" t="s">
        <v>46</v>
      </c>
      <c r="E19" s="40"/>
      <c r="F19" s="60" t="str">
        <f>IFERROR(INDEX(#REF!,MATCH(#REF!,#REF!,0),5),"NIL")</f>
        <v>NIL</v>
      </c>
    </row>
    <row r="20" spans="1:6" ht="27.75" customHeight="1">
      <c r="A20" s="29" t="s">
        <v>47</v>
      </c>
      <c r="B20" s="30"/>
      <c r="C20" s="30">
        <v>800</v>
      </c>
      <c r="D20" s="31" t="s">
        <v>2</v>
      </c>
      <c r="E20" s="40"/>
      <c r="F20" s="60" t="str">
        <f>IFERROR(INDEX(#REF!,MATCH(#REF!,#REF!,0),5),"NIL")</f>
        <v>NIL</v>
      </c>
    </row>
    <row r="21" spans="1:6" ht="27.75" customHeight="1">
      <c r="A21" s="29"/>
      <c r="B21" s="30"/>
      <c r="C21" s="30"/>
      <c r="D21" s="31" t="s">
        <v>48</v>
      </c>
      <c r="E21" s="45"/>
      <c r="F21" s="46"/>
    </row>
    <row r="22" spans="1:6" ht="18.75" customHeight="1" thickBot="1">
      <c r="A22" s="32"/>
      <c r="B22" s="33"/>
      <c r="C22" s="33"/>
      <c r="D22" s="34"/>
      <c r="E22" s="47"/>
      <c r="F22" s="48"/>
    </row>
    <row r="23" spans="1:6" ht="27" customHeight="1" thickBot="1">
      <c r="A23" s="35" t="s">
        <v>49</v>
      </c>
      <c r="B23" s="36"/>
      <c r="C23" s="36">
        <f>SUM(C17:C20)</f>
        <v>65000</v>
      </c>
      <c r="D23" s="35" t="s">
        <v>50</v>
      </c>
      <c r="E23" s="49">
        <f>SUM(E17:F22)</f>
        <v>0</v>
      </c>
      <c r="F23" s="50"/>
    </row>
    <row r="24" spans="1:6" ht="27" customHeight="1" thickBot="1">
      <c r="A24" s="35"/>
      <c r="B24" s="36"/>
      <c r="C24" s="36"/>
      <c r="D24" s="35" t="s">
        <v>51</v>
      </c>
      <c r="E24" s="49">
        <f>C23-E23</f>
        <v>65000</v>
      </c>
      <c r="F24" s="50"/>
    </row>
    <row r="25" spans="1:6">
      <c r="A25" s="37"/>
      <c r="B25" s="37"/>
      <c r="C25" s="37"/>
      <c r="D25" s="37"/>
      <c r="E25" s="37"/>
      <c r="F25" s="37"/>
    </row>
    <row r="26" spans="1:6" ht="16.5">
      <c r="A26" s="51">
        <f>E24</f>
        <v>65000</v>
      </c>
      <c r="B26" s="51"/>
      <c r="C26" s="51"/>
      <c r="D26" s="51"/>
      <c r="E26" s="51"/>
      <c r="F26" s="51"/>
    </row>
    <row r="27" spans="1:6" ht="16.5">
      <c r="A27" s="52" t="s">
        <v>58</v>
      </c>
      <c r="B27" s="51"/>
      <c r="C27" s="51"/>
      <c r="D27" s="51"/>
      <c r="E27" s="51"/>
      <c r="F27" s="51"/>
    </row>
    <row r="28" spans="1:6">
      <c r="A28" s="38"/>
      <c r="B28" s="38"/>
      <c r="C28" s="38"/>
      <c r="D28" s="38"/>
      <c r="E28" s="38"/>
      <c r="F28" s="38"/>
    </row>
    <row r="29" spans="1:6">
      <c r="A29" s="38"/>
      <c r="B29" s="38"/>
      <c r="C29" s="38"/>
      <c r="D29" s="38"/>
      <c r="E29" s="38"/>
      <c r="F29" s="38"/>
    </row>
    <row r="30" spans="1:6">
      <c r="A30" s="53" t="s">
        <v>52</v>
      </c>
      <c r="B30" s="53"/>
      <c r="C30" s="53"/>
      <c r="D30" s="53" t="s">
        <v>53</v>
      </c>
      <c r="E30" s="53"/>
      <c r="F30" s="53"/>
    </row>
    <row r="31" spans="1:6">
      <c r="A31" s="38"/>
      <c r="B31" s="38"/>
      <c r="C31" s="38"/>
      <c r="D31" s="38"/>
      <c r="E31" s="38"/>
      <c r="F31" s="38"/>
    </row>
    <row r="32" spans="1:6">
      <c r="A32" s="53"/>
      <c r="B32" s="53"/>
      <c r="C32" s="53"/>
      <c r="D32" s="53"/>
      <c r="E32" s="53"/>
      <c r="F32" s="53"/>
    </row>
    <row r="33" spans="1:6">
      <c r="A33" s="38"/>
      <c r="B33" s="38"/>
      <c r="C33" s="38"/>
      <c r="D33" s="38"/>
      <c r="E33" s="38"/>
      <c r="F33" s="38"/>
    </row>
    <row r="34" spans="1:6" ht="18">
      <c r="A34" s="44" t="s">
        <v>54</v>
      </c>
      <c r="B34" s="44"/>
      <c r="C34" s="44"/>
      <c r="D34" s="44"/>
      <c r="E34" s="44"/>
      <c r="F34" s="44"/>
    </row>
    <row r="35" spans="1:6"/>
    <row r="36" spans="1:6" hidden="1"/>
    <row r="37" spans="1:6" hidden="1"/>
    <row r="38" spans="1:6" hidden="1"/>
    <row r="39" spans="1:6" hidden="1"/>
    <row r="40" spans="1:6"/>
    <row r="41" spans="1:6" ht="15.75">
      <c r="C41" s="11"/>
      <c r="D41" s="11" t="s">
        <v>20</v>
      </c>
      <c r="E41" s="39" t="e">
        <f>INDEX(#REF!,MATCH(#REF!,#REF!,0),2)</f>
        <v>#REF!</v>
      </c>
    </row>
  </sheetData>
  <mergeCells count="14">
    <mergeCell ref="A2:F2"/>
    <mergeCell ref="A3:C3"/>
    <mergeCell ref="E16:F16"/>
    <mergeCell ref="A34:F34"/>
    <mergeCell ref="E21:F21"/>
    <mergeCell ref="E22:F22"/>
    <mergeCell ref="E23:F23"/>
    <mergeCell ref="E24:F24"/>
    <mergeCell ref="A26:F26"/>
    <mergeCell ref="A27:F27"/>
    <mergeCell ref="A30:C30"/>
    <mergeCell ref="D30:F30"/>
    <mergeCell ref="A32:C32"/>
    <mergeCell ref="D32:F32"/>
  </mergeCells>
  <dataValidations count="1">
    <dataValidation type="list" allowBlank="1" showInputMessage="1" showErrorMessage="1" sqref="C5">
      <formula1>$G$1:$G$16</formula1>
    </dataValidation>
  </dataValidations>
  <pageMargins left="0.7" right="0.7" top="0.75" bottom="0.75" header="0.3" footer="0.3"/>
  <pageSetup paperSize="9" scale="8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DHANASEKARAN</dc:creator>
  <cp:lastModifiedBy>Ruby</cp:lastModifiedBy>
  <cp:lastPrinted>2024-06-27T10:20:36Z</cp:lastPrinted>
  <dcterms:created xsi:type="dcterms:W3CDTF">2023-06-01T13:44:13Z</dcterms:created>
  <dcterms:modified xsi:type="dcterms:W3CDTF">2024-07-23T12:02:41Z</dcterms:modified>
</cp:coreProperties>
</file>