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agm\Desktop\"/>
    </mc:Choice>
  </mc:AlternateContent>
  <xr:revisionPtr revIDLastSave="0" documentId="13_ncr:1_{AE80D556-88F5-47B4-9135-9CA84CB997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Sheet1!$B$2:$R$85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D3" i="1"/>
  <c r="E3" i="1" s="1"/>
  <c r="D85" i="1"/>
  <c r="E85" i="1" s="1"/>
  <c r="D84" i="1"/>
  <c r="E84" i="1" s="1"/>
  <c r="D83" i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3" i="1"/>
  <c r="E63" i="1" s="1"/>
  <c r="D62" i="1"/>
  <c r="F62" i="1" s="1"/>
  <c r="D61" i="1"/>
  <c r="E61" i="1" s="1"/>
  <c r="D60" i="1"/>
  <c r="E60" i="1" s="1"/>
  <c r="D59" i="1"/>
  <c r="E59" i="1" s="1"/>
  <c r="D58" i="1"/>
  <c r="F58" i="1" s="1"/>
  <c r="D57" i="1"/>
  <c r="E57" i="1" s="1"/>
  <c r="D56" i="1"/>
  <c r="E56" i="1" s="1"/>
  <c r="D55" i="1"/>
  <c r="E55" i="1" s="1"/>
  <c r="D54" i="1"/>
  <c r="F54" i="1" s="1"/>
  <c r="D53" i="1"/>
  <c r="E53" i="1" s="1"/>
  <c r="D52" i="1"/>
  <c r="E52" i="1" s="1"/>
  <c r="D51" i="1"/>
  <c r="E51" i="1" s="1"/>
  <c r="D50" i="1"/>
  <c r="E50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8" i="1"/>
  <c r="E8" i="1" s="1"/>
  <c r="D7" i="1"/>
  <c r="E7" i="1" s="1"/>
  <c r="B6" i="1"/>
  <c r="D6" i="1" s="1"/>
  <c r="E6" i="1" s="1"/>
  <c r="B5" i="1"/>
  <c r="D5" i="1" s="1"/>
  <c r="E5" i="1" s="1"/>
  <c r="B4" i="1"/>
  <c r="D4" i="1" s="1"/>
  <c r="E4" i="1" s="1"/>
  <c r="B10" i="1"/>
  <c r="D10" i="1" s="1"/>
  <c r="E10" i="1" s="1"/>
  <c r="B9" i="1"/>
  <c r="D9" i="1" s="1"/>
  <c r="E9" i="1" s="1"/>
  <c r="B69" i="1"/>
  <c r="D69" i="1" s="1"/>
  <c r="E69" i="1" s="1"/>
  <c r="B68" i="1"/>
  <c r="D68" i="1" s="1"/>
  <c r="E68" i="1" s="1"/>
  <c r="B67" i="1"/>
  <c r="D67" i="1" s="1"/>
  <c r="E67" i="1" s="1"/>
  <c r="B66" i="1"/>
  <c r="D66" i="1" s="1"/>
  <c r="E66" i="1" s="1"/>
  <c r="B65" i="1"/>
  <c r="D65" i="1" s="1"/>
  <c r="E65" i="1" s="1"/>
  <c r="B64" i="1"/>
  <c r="D64" i="1" s="1"/>
  <c r="E64" i="1" s="1"/>
  <c r="B49" i="1"/>
  <c r="D49" i="1" s="1"/>
  <c r="E49" i="1" s="1"/>
  <c r="B48" i="1"/>
  <c r="D48" i="1" s="1"/>
  <c r="E48" i="1" s="1"/>
  <c r="B18" i="1"/>
  <c r="B17" i="1"/>
  <c r="D17" i="1" s="1"/>
  <c r="E17" i="1" s="1"/>
  <c r="B16" i="1"/>
  <c r="D16" i="1" s="1"/>
  <c r="E16" i="1" s="1"/>
  <c r="B15" i="1"/>
  <c r="D15" i="1" s="1"/>
  <c r="E15" i="1" s="1"/>
  <c r="B14" i="1"/>
  <c r="D14" i="1" s="1"/>
  <c r="E14" i="1" s="1"/>
  <c r="B13" i="1"/>
  <c r="D13" i="1" s="1"/>
  <c r="E13" i="1" s="1"/>
  <c r="B12" i="1"/>
  <c r="D12" i="1" s="1"/>
  <c r="E12" i="1" s="1"/>
  <c r="B11" i="1"/>
  <c r="D11" i="1" s="1"/>
  <c r="E11" i="1" s="1"/>
  <c r="F53" i="1" l="1"/>
  <c r="F61" i="1"/>
  <c r="F69" i="1"/>
  <c r="F3" i="1"/>
  <c r="F56" i="1"/>
  <c r="F48" i="1"/>
  <c r="F57" i="1"/>
  <c r="F65" i="1"/>
  <c r="F52" i="1"/>
  <c r="F60" i="1"/>
  <c r="F68" i="1"/>
  <c r="E54" i="1"/>
  <c r="F20" i="1"/>
  <c r="F28" i="1"/>
  <c r="F36" i="1"/>
  <c r="F44" i="1"/>
  <c r="F80" i="1"/>
  <c r="E58" i="1"/>
  <c r="F17" i="1"/>
  <c r="F25" i="1"/>
  <c r="F33" i="1"/>
  <c r="F37" i="1"/>
  <c r="F41" i="1"/>
  <c r="F45" i="1"/>
  <c r="F49" i="1"/>
  <c r="F73" i="1"/>
  <c r="F81" i="1"/>
  <c r="F85" i="1"/>
  <c r="E62" i="1"/>
  <c r="F14" i="1"/>
  <c r="F18" i="1"/>
  <c r="F22" i="1"/>
  <c r="F26" i="1"/>
  <c r="F30" i="1"/>
  <c r="F34" i="1"/>
  <c r="F38" i="1"/>
  <c r="F42" i="1"/>
  <c r="F46" i="1"/>
  <c r="F50" i="1"/>
  <c r="F66" i="1"/>
  <c r="F70" i="1"/>
  <c r="F74" i="1"/>
  <c r="F78" i="1"/>
  <c r="F82" i="1"/>
  <c r="F16" i="1"/>
  <c r="F24" i="1"/>
  <c r="F32" i="1"/>
  <c r="F40" i="1"/>
  <c r="F72" i="1"/>
  <c r="F76" i="1"/>
  <c r="F84" i="1"/>
  <c r="F13" i="1"/>
  <c r="F21" i="1"/>
  <c r="F29" i="1"/>
  <c r="F77" i="1"/>
  <c r="F15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10" i="1"/>
  <c r="F12" i="1"/>
  <c r="F11" i="1"/>
  <c r="F9" i="1"/>
  <c r="F8" i="1"/>
  <c r="F7" i="1"/>
  <c r="F5" i="1"/>
  <c r="F4" i="1"/>
  <c r="F6" i="1"/>
</calcChain>
</file>

<file path=xl/sharedStrings.xml><?xml version="1.0" encoding="utf-8"?>
<sst xmlns="http://schemas.openxmlformats.org/spreadsheetml/2006/main" count="267" uniqueCount="104">
  <si>
    <t>Item</t>
  </si>
  <si>
    <t>OP_Qty</t>
  </si>
  <si>
    <t>OP_Value</t>
  </si>
  <si>
    <t>Grn_Qty</t>
  </si>
  <si>
    <t>Grn_Value</t>
  </si>
  <si>
    <t>Iss_Qty</t>
  </si>
  <si>
    <t>Iss_Value</t>
  </si>
  <si>
    <t>Cl_Qty</t>
  </si>
  <si>
    <t>Cl_Value</t>
  </si>
  <si>
    <t>Department</t>
  </si>
  <si>
    <t>ItemType</t>
  </si>
  <si>
    <t>Itemid</t>
  </si>
  <si>
    <t>NEEDLE LINKS G064 36/70</t>
  </si>
  <si>
    <t>KNITTING</t>
  </si>
  <si>
    <t>CONSUMABLE</t>
  </si>
  <si>
    <t>NEEDLE HOFA 71.75 G078-1</t>
  </si>
  <si>
    <t>NEEDLE HOFA 71.75 G080-3</t>
  </si>
  <si>
    <t>NEEDLE HOFA 71.75 G081-4</t>
  </si>
  <si>
    <t>NEEDLE HOFA 71.70 S04 - 2</t>
  </si>
  <si>
    <t>NEEDLE HOFA 71.70 S04 - 3</t>
  </si>
  <si>
    <t>NEEDLE HOFA 71.60 Y040 - 2F</t>
  </si>
  <si>
    <t>NEEDLE HOFA 71.60 Y040 - 3F</t>
  </si>
  <si>
    <t>NEEDLE VO 71.75G0302(8.6MM)</t>
  </si>
  <si>
    <t>NEEDLE VO 71.75G0303(6.8MM)</t>
  </si>
  <si>
    <t>DAIL SINKER F 12 LL</t>
  </si>
  <si>
    <t>DAIL SINKER F 12 RL</t>
  </si>
  <si>
    <t>DAIL SINKER F 12 LS</t>
  </si>
  <si>
    <t>DAIL SINKER F 12 RS</t>
  </si>
  <si>
    <t>D.D SINKER NO 434 BS</t>
  </si>
  <si>
    <t>D.D SINKER NO 434 BL</t>
  </si>
  <si>
    <t>SINKER NO.113 S</t>
  </si>
  <si>
    <t>SINKER NO.113 L</t>
  </si>
  <si>
    <t>D.D SINKER 112 S</t>
  </si>
  <si>
    <t>D.D SINKER 112 L</t>
  </si>
  <si>
    <t>SINKER TS 171 S</t>
  </si>
  <si>
    <t>SINKER TS 171 L</t>
  </si>
  <si>
    <t>SINKER 117 S</t>
  </si>
  <si>
    <t>SINKER 117 L</t>
  </si>
  <si>
    <t>DAIL SINKER NO.93 LS</t>
  </si>
  <si>
    <t>DAIL SINKER NO.93 RS</t>
  </si>
  <si>
    <t>DAIL SINKER NO.93 LL</t>
  </si>
  <si>
    <t>DAIL SINKER NO.93 RL</t>
  </si>
  <si>
    <t>JACK 18N -B (0.68 MM) NO 2</t>
  </si>
  <si>
    <t>JACK (0.58 MM) NO 1</t>
  </si>
  <si>
    <t>NEEDLE SM X 4117 NM 90/14</t>
  </si>
  <si>
    <t>LINKING</t>
  </si>
  <si>
    <t>NEEDLE SM X 4118 NM 100/16</t>
  </si>
  <si>
    <t>NEEDLE NM 85/13</t>
  </si>
  <si>
    <t>NEEDLE VO-71.70 G0302 (LONATI)</t>
  </si>
  <si>
    <t>NEEDLE VO-71.70 G0303 (LONATI)</t>
  </si>
  <si>
    <t>DAIL CUP SINKER G1050037</t>
  </si>
  <si>
    <t>DAIL CUP SINKER G1050035</t>
  </si>
  <si>
    <t>DAIL CUP SINKER G1050036</t>
  </si>
  <si>
    <t>DAIL CUP SINKER G1050034</t>
  </si>
  <si>
    <t>TERRY SINKER NORMAL G2040035</t>
  </si>
  <si>
    <t>TERRY SINKER NORMAL G2040036</t>
  </si>
  <si>
    <t>TERRY SINKER-SELECTED TERRY G2040063</t>
  </si>
  <si>
    <t>PLAIN SINKER-SELECTED TERRY G1040208</t>
  </si>
  <si>
    <t>PLAIN SINKER LONG BUTT G1040025</t>
  </si>
  <si>
    <t>PLAIN SINKER SHORT BUTT G1040024</t>
  </si>
  <si>
    <t>DAIL SINKER YX-T156 L</t>
  </si>
  <si>
    <t>DAIL SINKER YX-T156 S</t>
  </si>
  <si>
    <t>DAIL SINKER YX-144-6S</t>
  </si>
  <si>
    <t>DAIL SINKER YX-144-6L</t>
  </si>
  <si>
    <t>DAIL SINKER YX-144-4L</t>
  </si>
  <si>
    <t>DAIL SINKER YX-144-4S</t>
  </si>
  <si>
    <t>DAIL SINKER YX-200-4L</t>
  </si>
  <si>
    <t>DAIL SINKER YX-200-4S</t>
  </si>
  <si>
    <t>DAIL SINKER NO-526 (0.48mm) L</t>
  </si>
  <si>
    <t>DAIL SINKER N0-526 (0.48mm) S</t>
  </si>
  <si>
    <t>DAIL SINKER 1206GS-B S</t>
  </si>
  <si>
    <t>DAIL SINKER 1206GL-B L</t>
  </si>
  <si>
    <t>93 CUB SINKER LL-8448</t>
  </si>
  <si>
    <t>93 CUB SINKER LS-8448</t>
  </si>
  <si>
    <t>93 CUB SINKER RL-8448</t>
  </si>
  <si>
    <t>93 CUB SINKER RS-8448</t>
  </si>
  <si>
    <t>LINKING DOWN NDL-DESIGN</t>
  </si>
  <si>
    <t>LINKING TOP-DESIGN</t>
  </si>
  <si>
    <t>LINKING NEEDLE-LOWER-(7798921/468 FR)</t>
  </si>
  <si>
    <t>LINKING NDL STITCH -TOP-(W1107802/2)</t>
  </si>
  <si>
    <t>LINKING NDL STITCH-BOTTOM(G2080001)</t>
  </si>
  <si>
    <t>PUSH UP PIN-(W22060030)</t>
  </si>
  <si>
    <t>SELECTOR NO-1 YX 34-50-1</t>
  </si>
  <si>
    <t>SELECTOR NO-1 YX 34-50-2</t>
  </si>
  <si>
    <t>SELECTOR NO-1 YX 34-50-3</t>
  </si>
  <si>
    <t>SELECTOR NO-1 YX 34-50-4</t>
  </si>
  <si>
    <t>SELECTOR NO-1 YX 34-50-5</t>
  </si>
  <si>
    <t>SELECTOR NO-1 YX 34-50-6</t>
  </si>
  <si>
    <t>TERRY SINKER-LONG BUTT-WY41 LC(X7F-144)</t>
  </si>
  <si>
    <t>TERRY SINKER-SHORT BUTT-(WY41 SB(X7F-144)</t>
  </si>
  <si>
    <t>TRANSFER HOOK-12 MM-G2050012</t>
  </si>
  <si>
    <t>TRANSFER HOOK-13 MM</t>
  </si>
  <si>
    <t>NEEDLE VO 71.70 G0302AQ (8.6MM)</t>
  </si>
  <si>
    <t>NEEDLE VO 71.70 G0303AQ (6.8MM)</t>
  </si>
  <si>
    <t>LONATI-CUPSINKER-D4050006TAD-LS</t>
  </si>
  <si>
    <t>LONATI-CUPSINKER-D4050006TAS-RS</t>
  </si>
  <si>
    <t>LONATI-CUPSINKER-D4050006TAD-LL</t>
  </si>
  <si>
    <t>LONATI-CUPSINKER-D4050006TAS-RL</t>
  </si>
  <si>
    <t>KNITTING CONSUMABLE STOCK STATUS-06-11-2024</t>
  </si>
  <si>
    <t>NO OF MCS</t>
  </si>
  <si>
    <t xml:space="preserve">PER DAY </t>
  </si>
  <si>
    <t>PER MONTH</t>
  </si>
  <si>
    <t>PER DAY</t>
  </si>
  <si>
    <t>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</si>
</sst>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1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5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87"/>
  <sheetViews>
    <sheetView tabSelected="1" workbookViewId="0">
      <selection activeCell="G17" sqref="G17"/>
    </sheetView>
  </sheetViews>
  <sheetFormatPr defaultRowHeight="15" x14ac:dyDescent="0.25"/>
  <cols>
    <col min="5" max="5" width="9.140625" hidden="1" customWidth="1"/>
    <col min="7" max="7" width="61.7109375" bestFit="1" customWidth="1"/>
    <col min="14" max="14" width="9.140625" style="7"/>
    <col min="17" max="17" width="13.42578125" bestFit="1" customWidth="1"/>
  </cols>
  <sheetData>
    <row r="1" spans="2:18" ht="18.75" x14ac:dyDescent="0.3">
      <c r="G1" s="12" t="s">
        <v>98</v>
      </c>
    </row>
    <row r="2" spans="2:18" ht="37.5" customHeight="1" x14ac:dyDescent="0.25">
      <c r="B2" s="14" t="s">
        <v>99</v>
      </c>
      <c r="C2" s="14" t="s">
        <v>100</v>
      </c>
      <c r="D2" s="17" t="s">
        <v>102</v>
      </c>
      <c r="E2" s="17" t="s">
        <v>101</v>
      </c>
      <c r="F2" s="17" t="s">
        <v>103</v>
      </c>
      <c r="G2" s="2" t="s">
        <v>0</v>
      </c>
      <c r="H2" s="2" t="s">
        <v>1</v>
      </c>
      <c r="I2" s="2" t="s">
        <v>2</v>
      </c>
      <c r="J2" s="2" t="s">
        <v>3</v>
      </c>
      <c r="K2" s="2" t="s">
        <v>4</v>
      </c>
      <c r="L2" s="2" t="s">
        <v>5</v>
      </c>
      <c r="M2" s="2" t="s">
        <v>6</v>
      </c>
      <c r="N2" s="4" t="s">
        <v>7</v>
      </c>
      <c r="O2" s="2" t="s">
        <v>8</v>
      </c>
      <c r="P2" s="2" t="s">
        <v>9</v>
      </c>
      <c r="Q2" s="2" t="s">
        <v>10</v>
      </c>
      <c r="R2" s="2" t="s">
        <v>11</v>
      </c>
    </row>
    <row r="3" spans="2:18" x14ac:dyDescent="0.25">
      <c r="B3" s="15">
        <v>105</v>
      </c>
      <c r="C3" s="15">
        <v>4</v>
      </c>
      <c r="D3" s="18">
        <f>C3*B3</f>
        <v>420</v>
      </c>
      <c r="E3" s="18">
        <f>D3*30</f>
        <v>12600</v>
      </c>
      <c r="F3" s="19">
        <f>N3/D3</f>
        <v>3.6904761904761907</v>
      </c>
      <c r="G3" s="5" t="s">
        <v>12</v>
      </c>
      <c r="H3" s="5">
        <v>1550</v>
      </c>
      <c r="I3" s="5">
        <v>57970</v>
      </c>
      <c r="J3" s="5">
        <v>0</v>
      </c>
      <c r="K3" s="5">
        <v>0</v>
      </c>
      <c r="L3" s="5">
        <v>0</v>
      </c>
      <c r="M3" s="5">
        <v>0</v>
      </c>
      <c r="N3" s="5">
        <v>1550</v>
      </c>
      <c r="O3" s="3">
        <v>57970</v>
      </c>
      <c r="P3" s="3" t="s">
        <v>13</v>
      </c>
      <c r="Q3" s="3" t="s">
        <v>14</v>
      </c>
      <c r="R3" s="3">
        <v>1</v>
      </c>
    </row>
    <row r="4" spans="2:18" x14ac:dyDescent="0.25">
      <c r="B4" s="15">
        <f>130+28+105</f>
        <v>263</v>
      </c>
      <c r="C4" s="15">
        <v>2</v>
      </c>
      <c r="D4" s="18">
        <f t="shared" ref="D4:D67" si="0">C4*B4</f>
        <v>526</v>
      </c>
      <c r="E4" s="18">
        <f t="shared" ref="E4:E67" si="1">D4*30</f>
        <v>15780</v>
      </c>
      <c r="F4" s="19">
        <f t="shared" ref="F4:F67" si="2">N4/D4</f>
        <v>19.70532319391635</v>
      </c>
      <c r="G4" s="8" t="s">
        <v>15</v>
      </c>
      <c r="H4" s="8">
        <v>10365</v>
      </c>
      <c r="I4" s="8">
        <v>47679</v>
      </c>
      <c r="J4" s="8">
        <v>0</v>
      </c>
      <c r="K4" s="8">
        <v>0</v>
      </c>
      <c r="L4" s="8">
        <v>0</v>
      </c>
      <c r="M4" s="8">
        <v>0</v>
      </c>
      <c r="N4" s="8">
        <v>10365</v>
      </c>
      <c r="O4" s="3">
        <v>47679</v>
      </c>
      <c r="P4" s="3" t="s">
        <v>13</v>
      </c>
      <c r="Q4" s="3" t="s">
        <v>14</v>
      </c>
      <c r="R4" s="3">
        <v>2</v>
      </c>
    </row>
    <row r="5" spans="2:18" x14ac:dyDescent="0.25">
      <c r="B5" s="15">
        <f t="shared" ref="B5:B6" si="3">130+28+105</f>
        <v>263</v>
      </c>
      <c r="C5" s="15">
        <v>2</v>
      </c>
      <c r="D5" s="18">
        <f t="shared" si="0"/>
        <v>526</v>
      </c>
      <c r="E5" s="18">
        <f t="shared" si="1"/>
        <v>15780</v>
      </c>
      <c r="F5" s="19">
        <f t="shared" si="2"/>
        <v>16.509505703422054</v>
      </c>
      <c r="G5" s="8" t="s">
        <v>16</v>
      </c>
      <c r="H5" s="8">
        <v>8684</v>
      </c>
      <c r="I5" s="8">
        <v>39946.400000000001</v>
      </c>
      <c r="J5" s="8">
        <v>0</v>
      </c>
      <c r="K5" s="8">
        <v>0</v>
      </c>
      <c r="L5" s="8">
        <v>0</v>
      </c>
      <c r="M5" s="8">
        <v>0</v>
      </c>
      <c r="N5" s="8">
        <v>8684</v>
      </c>
      <c r="O5" s="3">
        <v>39946.400000000001</v>
      </c>
      <c r="P5" s="3" t="s">
        <v>13</v>
      </c>
      <c r="Q5" s="3" t="s">
        <v>14</v>
      </c>
      <c r="R5" s="3">
        <v>3</v>
      </c>
    </row>
    <row r="6" spans="2:18" x14ac:dyDescent="0.25">
      <c r="B6" s="15">
        <f t="shared" si="3"/>
        <v>263</v>
      </c>
      <c r="C6" s="15">
        <v>1</v>
      </c>
      <c r="D6" s="18">
        <f t="shared" si="0"/>
        <v>263</v>
      </c>
      <c r="E6" s="18">
        <f t="shared" si="1"/>
        <v>7890</v>
      </c>
      <c r="F6" s="19">
        <f t="shared" si="2"/>
        <v>7.4904942965779471</v>
      </c>
      <c r="G6" s="8" t="s">
        <v>17</v>
      </c>
      <c r="H6" s="8">
        <v>1970</v>
      </c>
      <c r="I6" s="8">
        <v>9062</v>
      </c>
      <c r="J6" s="8">
        <v>0</v>
      </c>
      <c r="K6" s="8">
        <v>0</v>
      </c>
      <c r="L6" s="8">
        <v>0</v>
      </c>
      <c r="M6" s="8">
        <v>0</v>
      </c>
      <c r="N6" s="8">
        <v>1970</v>
      </c>
      <c r="O6" s="3">
        <v>9062</v>
      </c>
      <c r="P6" s="3" t="s">
        <v>13</v>
      </c>
      <c r="Q6" s="3" t="s">
        <v>14</v>
      </c>
      <c r="R6" s="3">
        <v>4</v>
      </c>
    </row>
    <row r="7" spans="2:18" x14ac:dyDescent="0.25">
      <c r="B7" s="15">
        <v>85</v>
      </c>
      <c r="C7" s="15">
        <v>1</v>
      </c>
      <c r="D7" s="18">
        <f t="shared" si="0"/>
        <v>85</v>
      </c>
      <c r="E7" s="18">
        <f t="shared" si="1"/>
        <v>2550</v>
      </c>
      <c r="F7" s="19">
        <f t="shared" si="2"/>
        <v>119.24705882352941</v>
      </c>
      <c r="G7" s="9" t="s">
        <v>18</v>
      </c>
      <c r="H7" s="9">
        <v>10136</v>
      </c>
      <c r="I7" s="9">
        <v>52626.11</v>
      </c>
      <c r="J7" s="9">
        <v>0</v>
      </c>
      <c r="K7" s="9">
        <v>0</v>
      </c>
      <c r="L7" s="9">
        <v>0</v>
      </c>
      <c r="M7" s="9">
        <v>0</v>
      </c>
      <c r="N7" s="9">
        <v>10136</v>
      </c>
      <c r="O7" s="3">
        <v>52626.11</v>
      </c>
      <c r="P7" s="3" t="s">
        <v>13</v>
      </c>
      <c r="Q7" s="3" t="s">
        <v>14</v>
      </c>
      <c r="R7" s="3">
        <v>5</v>
      </c>
    </row>
    <row r="8" spans="2:18" x14ac:dyDescent="0.25">
      <c r="B8" s="15">
        <v>85</v>
      </c>
      <c r="C8" s="15">
        <v>3</v>
      </c>
      <c r="D8" s="18">
        <f t="shared" si="0"/>
        <v>255</v>
      </c>
      <c r="E8" s="18">
        <f t="shared" si="1"/>
        <v>7650</v>
      </c>
      <c r="F8" s="19">
        <f t="shared" si="2"/>
        <v>70.270588235294113</v>
      </c>
      <c r="G8" s="9" t="s">
        <v>19</v>
      </c>
      <c r="H8" s="9">
        <v>17919</v>
      </c>
      <c r="I8" s="9">
        <v>78843.600000000006</v>
      </c>
      <c r="J8" s="9">
        <v>0</v>
      </c>
      <c r="K8" s="9">
        <v>0</v>
      </c>
      <c r="L8" s="9">
        <v>0</v>
      </c>
      <c r="M8" s="9">
        <v>0</v>
      </c>
      <c r="N8" s="9">
        <v>17919</v>
      </c>
      <c r="O8" s="3">
        <v>78843.600000000006</v>
      </c>
      <c r="P8" s="3" t="s">
        <v>13</v>
      </c>
      <c r="Q8" s="3" t="s">
        <v>14</v>
      </c>
      <c r="R8" s="3">
        <v>6</v>
      </c>
    </row>
    <row r="9" spans="2:18" x14ac:dyDescent="0.25">
      <c r="B9" s="15">
        <f>(192-16)+34</f>
        <v>210</v>
      </c>
      <c r="C9" s="15">
        <v>1</v>
      </c>
      <c r="D9" s="18">
        <f t="shared" si="0"/>
        <v>210</v>
      </c>
      <c r="E9" s="18">
        <f t="shared" si="1"/>
        <v>6300</v>
      </c>
      <c r="F9" s="19">
        <f t="shared" si="2"/>
        <v>75.38095238095238</v>
      </c>
      <c r="G9" s="10" t="s">
        <v>20</v>
      </c>
      <c r="H9" s="10">
        <v>15830</v>
      </c>
      <c r="I9" s="10">
        <v>633.20000000000005</v>
      </c>
      <c r="J9" s="10">
        <v>0</v>
      </c>
      <c r="K9" s="10">
        <v>0</v>
      </c>
      <c r="L9" s="10">
        <v>0</v>
      </c>
      <c r="M9" s="10">
        <v>0</v>
      </c>
      <c r="N9" s="10">
        <v>15830</v>
      </c>
      <c r="O9" s="3">
        <v>633.20000000000005</v>
      </c>
      <c r="P9" s="3" t="s">
        <v>13</v>
      </c>
      <c r="Q9" s="3" t="s">
        <v>14</v>
      </c>
      <c r="R9" s="3">
        <v>7</v>
      </c>
    </row>
    <row r="10" spans="2:18" x14ac:dyDescent="0.25">
      <c r="B10" s="15">
        <f>(192-16)+34</f>
        <v>210</v>
      </c>
      <c r="C10" s="15">
        <v>3</v>
      </c>
      <c r="D10" s="18">
        <f t="shared" si="0"/>
        <v>630</v>
      </c>
      <c r="E10" s="18">
        <f t="shared" si="1"/>
        <v>18900</v>
      </c>
      <c r="F10" s="19">
        <f t="shared" si="2"/>
        <v>33.834920634920636</v>
      </c>
      <c r="G10" s="10" t="s">
        <v>21</v>
      </c>
      <c r="H10" s="10">
        <v>21316</v>
      </c>
      <c r="I10" s="10">
        <v>852.64</v>
      </c>
      <c r="J10" s="10">
        <v>0</v>
      </c>
      <c r="K10" s="10">
        <v>0</v>
      </c>
      <c r="L10" s="10">
        <v>0</v>
      </c>
      <c r="M10" s="10">
        <v>0</v>
      </c>
      <c r="N10" s="10">
        <v>21316</v>
      </c>
      <c r="O10" s="3">
        <v>852.64</v>
      </c>
      <c r="P10" s="3" t="s">
        <v>13</v>
      </c>
      <c r="Q10" s="3" t="s">
        <v>14</v>
      </c>
      <c r="R10" s="3">
        <v>8</v>
      </c>
    </row>
    <row r="11" spans="2:18" x14ac:dyDescent="0.25">
      <c r="B11" s="15">
        <f>192+16+25+6</f>
        <v>239</v>
      </c>
      <c r="C11" s="15">
        <v>1</v>
      </c>
      <c r="D11" s="18">
        <f t="shared" si="0"/>
        <v>239</v>
      </c>
      <c r="E11" s="18">
        <f t="shared" si="1"/>
        <v>7170</v>
      </c>
      <c r="F11" s="19">
        <f t="shared" si="2"/>
        <v>137.87447698744771</v>
      </c>
      <c r="G11" s="11" t="s">
        <v>22</v>
      </c>
      <c r="H11" s="11">
        <v>32952</v>
      </c>
      <c r="I11" s="11">
        <v>47371.6</v>
      </c>
      <c r="J11" s="11">
        <v>0</v>
      </c>
      <c r="K11" s="11">
        <v>0</v>
      </c>
      <c r="L11" s="11">
        <v>0</v>
      </c>
      <c r="M11" s="11">
        <v>0</v>
      </c>
      <c r="N11" s="11">
        <v>32952</v>
      </c>
      <c r="O11" s="3">
        <v>47371.6</v>
      </c>
      <c r="P11" s="3" t="s">
        <v>13</v>
      </c>
      <c r="Q11" s="3" t="s">
        <v>14</v>
      </c>
      <c r="R11" s="3">
        <v>11</v>
      </c>
    </row>
    <row r="12" spans="2:18" x14ac:dyDescent="0.25">
      <c r="B12" s="15">
        <f>192+16+25+6</f>
        <v>239</v>
      </c>
      <c r="C12" s="15">
        <v>3</v>
      </c>
      <c r="D12" s="18">
        <f t="shared" si="0"/>
        <v>717</v>
      </c>
      <c r="E12" s="18">
        <f t="shared" si="1"/>
        <v>21510</v>
      </c>
      <c r="F12" s="19">
        <f t="shared" si="2"/>
        <v>43.099023709902369</v>
      </c>
      <c r="G12" s="11" t="s">
        <v>23</v>
      </c>
      <c r="H12" s="11">
        <v>30902</v>
      </c>
      <c r="I12" s="11">
        <v>35481.599999999999</v>
      </c>
      <c r="J12" s="11">
        <v>0</v>
      </c>
      <c r="K12" s="11">
        <v>0</v>
      </c>
      <c r="L12" s="11">
        <v>0</v>
      </c>
      <c r="M12" s="11">
        <v>0</v>
      </c>
      <c r="N12" s="11">
        <v>30902</v>
      </c>
      <c r="O12" s="3">
        <v>35481.599999999999</v>
      </c>
      <c r="P12" s="3" t="s">
        <v>13</v>
      </c>
      <c r="Q12" s="3" t="s">
        <v>14</v>
      </c>
      <c r="R12" s="3">
        <v>12</v>
      </c>
    </row>
    <row r="13" spans="2:18" x14ac:dyDescent="0.25">
      <c r="B13" s="15">
        <f>880-(105+22)</f>
        <v>753</v>
      </c>
      <c r="C13" s="15">
        <v>1</v>
      </c>
      <c r="D13" s="18">
        <f t="shared" si="0"/>
        <v>753</v>
      </c>
      <c r="E13" s="18">
        <f t="shared" si="1"/>
        <v>22590</v>
      </c>
      <c r="F13" s="19">
        <f t="shared" si="2"/>
        <v>53.519256308100928</v>
      </c>
      <c r="G13" s="3" t="s">
        <v>24</v>
      </c>
      <c r="H13" s="3">
        <v>40300</v>
      </c>
      <c r="I13" s="3">
        <v>1700</v>
      </c>
      <c r="J13" s="3">
        <v>0</v>
      </c>
      <c r="K13" s="3">
        <v>0</v>
      </c>
      <c r="L13" s="3">
        <v>0</v>
      </c>
      <c r="M13" s="3">
        <v>0</v>
      </c>
      <c r="N13" s="5">
        <v>40300</v>
      </c>
      <c r="O13" s="3">
        <v>1700</v>
      </c>
      <c r="P13" s="3" t="s">
        <v>13</v>
      </c>
      <c r="Q13" s="3" t="s">
        <v>14</v>
      </c>
      <c r="R13" s="3">
        <v>15</v>
      </c>
    </row>
    <row r="14" spans="2:18" x14ac:dyDescent="0.25">
      <c r="B14" s="15">
        <f t="shared" ref="B14:B18" si="4">880-(105+22)</f>
        <v>753</v>
      </c>
      <c r="C14" s="15">
        <v>1</v>
      </c>
      <c r="D14" s="18">
        <f t="shared" si="0"/>
        <v>753</v>
      </c>
      <c r="E14" s="18">
        <f t="shared" si="1"/>
        <v>22590</v>
      </c>
      <c r="F14" s="19">
        <f t="shared" si="2"/>
        <v>53.784860557768923</v>
      </c>
      <c r="G14" s="3" t="s">
        <v>25</v>
      </c>
      <c r="H14" s="3">
        <v>40500</v>
      </c>
      <c r="I14" s="3">
        <v>2300</v>
      </c>
      <c r="J14" s="3">
        <v>0</v>
      </c>
      <c r="K14" s="3">
        <v>0</v>
      </c>
      <c r="L14" s="3">
        <v>0</v>
      </c>
      <c r="M14" s="3">
        <v>0</v>
      </c>
      <c r="N14" s="5">
        <v>40500</v>
      </c>
      <c r="O14" s="3">
        <v>2300</v>
      </c>
      <c r="P14" s="3" t="s">
        <v>13</v>
      </c>
      <c r="Q14" s="3" t="s">
        <v>14</v>
      </c>
      <c r="R14" s="3">
        <v>16</v>
      </c>
    </row>
    <row r="15" spans="2:18" x14ac:dyDescent="0.25">
      <c r="B15" s="15">
        <f t="shared" si="4"/>
        <v>753</v>
      </c>
      <c r="C15" s="15">
        <v>1</v>
      </c>
      <c r="D15" s="18">
        <f t="shared" si="0"/>
        <v>753</v>
      </c>
      <c r="E15" s="18">
        <f t="shared" si="1"/>
        <v>22590</v>
      </c>
      <c r="F15" s="19">
        <f t="shared" si="2"/>
        <v>17.264276228419654</v>
      </c>
      <c r="G15" s="3" t="s">
        <v>26</v>
      </c>
      <c r="H15" s="3">
        <v>13000</v>
      </c>
      <c r="I15" s="3">
        <v>9200</v>
      </c>
      <c r="J15" s="3">
        <v>0</v>
      </c>
      <c r="K15" s="3">
        <v>0</v>
      </c>
      <c r="L15" s="3">
        <v>0</v>
      </c>
      <c r="M15" s="3">
        <v>0</v>
      </c>
      <c r="N15" s="5">
        <v>13000</v>
      </c>
      <c r="O15" s="3">
        <v>9200</v>
      </c>
      <c r="P15" s="3" t="s">
        <v>13</v>
      </c>
      <c r="Q15" s="3" t="s">
        <v>14</v>
      </c>
      <c r="R15" s="3">
        <v>17</v>
      </c>
    </row>
    <row r="16" spans="2:18" x14ac:dyDescent="0.25">
      <c r="B16" s="15">
        <f t="shared" si="4"/>
        <v>753</v>
      </c>
      <c r="C16" s="15">
        <v>1</v>
      </c>
      <c r="D16" s="18">
        <f t="shared" si="0"/>
        <v>753</v>
      </c>
      <c r="E16" s="18">
        <f t="shared" si="1"/>
        <v>22590</v>
      </c>
      <c r="F16" s="19">
        <f t="shared" si="2"/>
        <v>16.998671978751659</v>
      </c>
      <c r="G16" s="3" t="s">
        <v>27</v>
      </c>
      <c r="H16" s="3">
        <v>12800</v>
      </c>
      <c r="I16" s="3">
        <v>8600</v>
      </c>
      <c r="J16" s="3">
        <v>0</v>
      </c>
      <c r="K16" s="3">
        <v>0</v>
      </c>
      <c r="L16" s="3">
        <v>0</v>
      </c>
      <c r="M16" s="3">
        <v>0</v>
      </c>
      <c r="N16" s="5">
        <v>12800</v>
      </c>
      <c r="O16" s="3">
        <v>8600</v>
      </c>
      <c r="P16" s="3" t="s">
        <v>13</v>
      </c>
      <c r="Q16" s="3" t="s">
        <v>14</v>
      </c>
      <c r="R16" s="3">
        <v>18</v>
      </c>
    </row>
    <row r="17" spans="2:18" x14ac:dyDescent="0.25">
      <c r="B17" s="15">
        <f t="shared" si="4"/>
        <v>753</v>
      </c>
      <c r="C17" s="15">
        <v>1</v>
      </c>
      <c r="D17" s="18">
        <f t="shared" si="0"/>
        <v>753</v>
      </c>
      <c r="E17" s="18">
        <f t="shared" si="1"/>
        <v>22590</v>
      </c>
      <c r="F17" s="19">
        <f t="shared" si="2"/>
        <v>4.382470119521912</v>
      </c>
      <c r="G17" s="3" t="s">
        <v>28</v>
      </c>
      <c r="H17" s="3">
        <v>3300</v>
      </c>
      <c r="I17" s="3">
        <v>19470</v>
      </c>
      <c r="J17" s="3">
        <v>0</v>
      </c>
      <c r="K17" s="3">
        <v>0</v>
      </c>
      <c r="L17" s="3">
        <v>0</v>
      </c>
      <c r="M17" s="3">
        <v>0</v>
      </c>
      <c r="N17" s="5">
        <v>3300</v>
      </c>
      <c r="O17" s="3">
        <v>19470</v>
      </c>
      <c r="P17" s="3" t="s">
        <v>13</v>
      </c>
      <c r="Q17" s="3" t="s">
        <v>14</v>
      </c>
      <c r="R17" s="3">
        <v>19</v>
      </c>
    </row>
    <row r="18" spans="2:18" x14ac:dyDescent="0.25">
      <c r="B18" s="15">
        <f t="shared" si="4"/>
        <v>753</v>
      </c>
      <c r="C18" s="15">
        <v>1</v>
      </c>
      <c r="D18" s="18">
        <f t="shared" si="0"/>
        <v>753</v>
      </c>
      <c r="E18" s="18">
        <f t="shared" si="1"/>
        <v>22590</v>
      </c>
      <c r="F18" s="19">
        <f t="shared" si="2"/>
        <v>0</v>
      </c>
      <c r="G18" s="3" t="s">
        <v>29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5">
        <v>0</v>
      </c>
      <c r="O18" s="3">
        <v>0</v>
      </c>
      <c r="P18" s="3" t="s">
        <v>13</v>
      </c>
      <c r="Q18" s="3" t="s">
        <v>14</v>
      </c>
      <c r="R18" s="3">
        <v>20</v>
      </c>
    </row>
    <row r="19" spans="2:18" x14ac:dyDescent="0.25">
      <c r="B19" s="15">
        <v>34</v>
      </c>
      <c r="C19" s="15">
        <v>1</v>
      </c>
      <c r="D19" s="18">
        <f t="shared" si="0"/>
        <v>34</v>
      </c>
      <c r="E19" s="18">
        <f t="shared" si="1"/>
        <v>1020</v>
      </c>
      <c r="F19" s="19">
        <f t="shared" si="2"/>
        <v>23.529411764705884</v>
      </c>
      <c r="G19" s="3" t="s">
        <v>30</v>
      </c>
      <c r="H19" s="3">
        <v>800</v>
      </c>
      <c r="I19" s="3">
        <v>4531.2</v>
      </c>
      <c r="J19" s="3">
        <v>0</v>
      </c>
      <c r="K19" s="3">
        <v>0</v>
      </c>
      <c r="L19" s="3">
        <v>0</v>
      </c>
      <c r="M19" s="3">
        <v>0</v>
      </c>
      <c r="N19" s="5">
        <v>800</v>
      </c>
      <c r="O19" s="3">
        <v>4531.2</v>
      </c>
      <c r="P19" s="3" t="s">
        <v>13</v>
      </c>
      <c r="Q19" s="3" t="s">
        <v>14</v>
      </c>
      <c r="R19" s="3">
        <v>21</v>
      </c>
    </row>
    <row r="20" spans="2:18" x14ac:dyDescent="0.25">
      <c r="B20" s="15">
        <v>34</v>
      </c>
      <c r="C20" s="15">
        <v>1</v>
      </c>
      <c r="D20" s="18">
        <f t="shared" si="0"/>
        <v>34</v>
      </c>
      <c r="E20" s="18">
        <f t="shared" si="1"/>
        <v>1020</v>
      </c>
      <c r="F20" s="19">
        <f t="shared" si="2"/>
        <v>23.529411764705884</v>
      </c>
      <c r="G20" s="3" t="s">
        <v>31</v>
      </c>
      <c r="H20" s="3">
        <v>800</v>
      </c>
      <c r="I20" s="3">
        <v>4531.2</v>
      </c>
      <c r="J20" s="3">
        <v>0</v>
      </c>
      <c r="K20" s="3">
        <v>0</v>
      </c>
      <c r="L20" s="3">
        <v>0</v>
      </c>
      <c r="M20" s="3">
        <v>0</v>
      </c>
      <c r="N20" s="5">
        <v>800</v>
      </c>
      <c r="O20" s="3">
        <v>4531.2</v>
      </c>
      <c r="P20" s="3" t="s">
        <v>13</v>
      </c>
      <c r="Q20" s="3" t="s">
        <v>14</v>
      </c>
      <c r="R20" s="3">
        <v>22</v>
      </c>
    </row>
    <row r="21" spans="2:18" x14ac:dyDescent="0.25">
      <c r="B21" s="15">
        <v>85</v>
      </c>
      <c r="C21" s="15">
        <v>1</v>
      </c>
      <c r="D21" s="18">
        <f t="shared" si="0"/>
        <v>85</v>
      </c>
      <c r="E21" s="18">
        <f t="shared" si="1"/>
        <v>2550</v>
      </c>
      <c r="F21" s="19">
        <f t="shared" si="2"/>
        <v>0</v>
      </c>
      <c r="G21" s="3" t="s">
        <v>32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5">
        <v>0</v>
      </c>
      <c r="O21" s="3">
        <v>0</v>
      </c>
      <c r="P21" s="3" t="s">
        <v>13</v>
      </c>
      <c r="Q21" s="3" t="s">
        <v>14</v>
      </c>
      <c r="R21" s="3">
        <v>23</v>
      </c>
    </row>
    <row r="22" spans="2:18" x14ac:dyDescent="0.25">
      <c r="B22" s="15">
        <v>85</v>
      </c>
      <c r="C22" s="15">
        <v>1</v>
      </c>
      <c r="D22" s="18">
        <f t="shared" si="0"/>
        <v>85</v>
      </c>
      <c r="E22" s="18">
        <f t="shared" si="1"/>
        <v>2550</v>
      </c>
      <c r="F22" s="19">
        <f t="shared" si="2"/>
        <v>0</v>
      </c>
      <c r="G22" s="3" t="s">
        <v>33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5">
        <v>0</v>
      </c>
      <c r="O22" s="3">
        <v>0</v>
      </c>
      <c r="P22" s="3" t="s">
        <v>13</v>
      </c>
      <c r="Q22" s="3" t="s">
        <v>14</v>
      </c>
      <c r="R22" s="3">
        <v>24</v>
      </c>
    </row>
    <row r="23" spans="2:18" x14ac:dyDescent="0.25">
      <c r="B23" s="13"/>
      <c r="C23" s="13">
        <v>1</v>
      </c>
      <c r="D23" s="18">
        <f t="shared" si="0"/>
        <v>0</v>
      </c>
      <c r="E23" s="18">
        <f t="shared" si="1"/>
        <v>0</v>
      </c>
      <c r="F23" s="19" t="e">
        <f t="shared" si="2"/>
        <v>#DIV/0!</v>
      </c>
      <c r="G23" s="3" t="s">
        <v>34</v>
      </c>
      <c r="H23" s="3">
        <v>5500</v>
      </c>
      <c r="I23" s="3">
        <v>16500</v>
      </c>
      <c r="J23" s="3">
        <v>0</v>
      </c>
      <c r="K23" s="3">
        <v>0</v>
      </c>
      <c r="L23" s="3">
        <v>0</v>
      </c>
      <c r="M23" s="3">
        <v>0</v>
      </c>
      <c r="N23" s="5">
        <v>5500</v>
      </c>
      <c r="O23" s="3">
        <v>16500</v>
      </c>
      <c r="P23" s="3" t="s">
        <v>13</v>
      </c>
      <c r="Q23" s="3" t="s">
        <v>14</v>
      </c>
      <c r="R23" s="3">
        <v>25</v>
      </c>
    </row>
    <row r="24" spans="2:18" x14ac:dyDescent="0.25">
      <c r="B24" s="13"/>
      <c r="C24" s="13">
        <v>1</v>
      </c>
      <c r="D24" s="18">
        <f t="shared" si="0"/>
        <v>0</v>
      </c>
      <c r="E24" s="18">
        <f t="shared" si="1"/>
        <v>0</v>
      </c>
      <c r="F24" s="19" t="e">
        <f t="shared" si="2"/>
        <v>#DIV/0!</v>
      </c>
      <c r="G24" s="3" t="s">
        <v>35</v>
      </c>
      <c r="H24" s="3">
        <v>5500</v>
      </c>
      <c r="I24" s="3">
        <v>16500</v>
      </c>
      <c r="J24" s="3">
        <v>0</v>
      </c>
      <c r="K24" s="3">
        <v>0</v>
      </c>
      <c r="L24" s="3">
        <v>0</v>
      </c>
      <c r="M24" s="3">
        <v>0</v>
      </c>
      <c r="N24" s="5">
        <v>5500</v>
      </c>
      <c r="O24" s="3">
        <v>16500</v>
      </c>
      <c r="P24" s="3" t="s">
        <v>13</v>
      </c>
      <c r="Q24" s="3" t="s">
        <v>14</v>
      </c>
      <c r="R24" s="3">
        <v>26</v>
      </c>
    </row>
    <row r="25" spans="2:18" x14ac:dyDescent="0.25">
      <c r="B25" s="13"/>
      <c r="C25" s="13">
        <v>1</v>
      </c>
      <c r="D25" s="18">
        <f t="shared" si="0"/>
        <v>0</v>
      </c>
      <c r="E25" s="18">
        <f t="shared" si="1"/>
        <v>0</v>
      </c>
      <c r="F25" s="19" t="e">
        <f t="shared" si="2"/>
        <v>#DIV/0!</v>
      </c>
      <c r="G25" s="3" t="s">
        <v>36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5">
        <v>0</v>
      </c>
      <c r="O25" s="3">
        <v>0</v>
      </c>
      <c r="P25" s="3" t="s">
        <v>13</v>
      </c>
      <c r="Q25" s="3" t="s">
        <v>14</v>
      </c>
      <c r="R25" s="3">
        <v>27</v>
      </c>
    </row>
    <row r="26" spans="2:18" x14ac:dyDescent="0.25">
      <c r="B26" s="13"/>
      <c r="C26" s="13">
        <v>1</v>
      </c>
      <c r="D26" s="18">
        <f t="shared" si="0"/>
        <v>0</v>
      </c>
      <c r="E26" s="18">
        <f t="shared" si="1"/>
        <v>0</v>
      </c>
      <c r="F26" s="19" t="e">
        <f t="shared" si="2"/>
        <v>#DIV/0!</v>
      </c>
      <c r="G26" s="3" t="s">
        <v>37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5">
        <v>0</v>
      </c>
      <c r="O26" s="3">
        <v>0</v>
      </c>
      <c r="P26" s="3" t="s">
        <v>13</v>
      </c>
      <c r="Q26" s="3" t="s">
        <v>14</v>
      </c>
      <c r="R26" s="3">
        <v>28</v>
      </c>
    </row>
    <row r="27" spans="2:18" x14ac:dyDescent="0.25">
      <c r="B27" s="15">
        <v>34</v>
      </c>
      <c r="C27" s="15">
        <v>1</v>
      </c>
      <c r="D27" s="18">
        <f t="shared" si="0"/>
        <v>34</v>
      </c>
      <c r="E27" s="18">
        <f t="shared" si="1"/>
        <v>1020</v>
      </c>
      <c r="F27" s="19">
        <f t="shared" si="2"/>
        <v>44.117647058823529</v>
      </c>
      <c r="G27" s="3" t="s">
        <v>38</v>
      </c>
      <c r="H27" s="3">
        <v>1500</v>
      </c>
      <c r="I27" s="3">
        <v>4500</v>
      </c>
      <c r="J27" s="3">
        <v>0</v>
      </c>
      <c r="K27" s="3">
        <v>0</v>
      </c>
      <c r="L27" s="3">
        <v>0</v>
      </c>
      <c r="M27" s="3">
        <v>0</v>
      </c>
      <c r="N27" s="5">
        <v>1500</v>
      </c>
      <c r="O27" s="3">
        <v>4500</v>
      </c>
      <c r="P27" s="3" t="s">
        <v>13</v>
      </c>
      <c r="Q27" s="3" t="s">
        <v>14</v>
      </c>
      <c r="R27" s="3">
        <v>29</v>
      </c>
    </row>
    <row r="28" spans="2:18" x14ac:dyDescent="0.25">
      <c r="B28" s="15">
        <v>34</v>
      </c>
      <c r="C28" s="15">
        <v>1</v>
      </c>
      <c r="D28" s="18">
        <f t="shared" si="0"/>
        <v>34</v>
      </c>
      <c r="E28" s="18">
        <f t="shared" si="1"/>
        <v>1020</v>
      </c>
      <c r="F28" s="19">
        <f t="shared" si="2"/>
        <v>47.058823529411768</v>
      </c>
      <c r="G28" s="3" t="s">
        <v>39</v>
      </c>
      <c r="H28" s="3">
        <v>1600</v>
      </c>
      <c r="I28" s="3">
        <v>4800</v>
      </c>
      <c r="J28" s="3">
        <v>0</v>
      </c>
      <c r="K28" s="3">
        <v>0</v>
      </c>
      <c r="L28" s="3">
        <v>0</v>
      </c>
      <c r="M28" s="3">
        <v>0</v>
      </c>
      <c r="N28" s="5">
        <v>1600</v>
      </c>
      <c r="O28" s="3">
        <v>4800</v>
      </c>
      <c r="P28" s="3" t="s">
        <v>13</v>
      </c>
      <c r="Q28" s="3" t="s">
        <v>14</v>
      </c>
      <c r="R28" s="3">
        <v>30</v>
      </c>
    </row>
    <row r="29" spans="2:18" x14ac:dyDescent="0.25">
      <c r="B29" s="15">
        <v>34</v>
      </c>
      <c r="C29" s="15">
        <v>1</v>
      </c>
      <c r="D29" s="18">
        <f t="shared" si="0"/>
        <v>34</v>
      </c>
      <c r="E29" s="18">
        <f t="shared" si="1"/>
        <v>1020</v>
      </c>
      <c r="F29" s="19">
        <f t="shared" si="2"/>
        <v>44.117647058823529</v>
      </c>
      <c r="G29" s="3" t="s">
        <v>40</v>
      </c>
      <c r="H29" s="3">
        <v>1500</v>
      </c>
      <c r="I29" s="3">
        <v>4500</v>
      </c>
      <c r="J29" s="3">
        <v>0</v>
      </c>
      <c r="K29" s="3">
        <v>0</v>
      </c>
      <c r="L29" s="3">
        <v>0</v>
      </c>
      <c r="M29" s="3">
        <v>0</v>
      </c>
      <c r="N29" s="5">
        <v>1500</v>
      </c>
      <c r="O29" s="3">
        <v>4500</v>
      </c>
      <c r="P29" s="3" t="s">
        <v>13</v>
      </c>
      <c r="Q29" s="3" t="s">
        <v>14</v>
      </c>
      <c r="R29" s="3">
        <v>31</v>
      </c>
    </row>
    <row r="30" spans="2:18" x14ac:dyDescent="0.25">
      <c r="B30" s="15">
        <v>34</v>
      </c>
      <c r="C30" s="15">
        <v>1</v>
      </c>
      <c r="D30" s="18">
        <f t="shared" si="0"/>
        <v>34</v>
      </c>
      <c r="E30" s="18">
        <f t="shared" si="1"/>
        <v>1020</v>
      </c>
      <c r="F30" s="19">
        <f t="shared" si="2"/>
        <v>44.117647058823529</v>
      </c>
      <c r="G30" s="3" t="s">
        <v>41</v>
      </c>
      <c r="H30" s="3">
        <v>1500</v>
      </c>
      <c r="I30" s="3">
        <v>4500</v>
      </c>
      <c r="J30" s="3">
        <v>0</v>
      </c>
      <c r="K30" s="3">
        <v>0</v>
      </c>
      <c r="L30" s="3">
        <v>0</v>
      </c>
      <c r="M30" s="3">
        <v>0</v>
      </c>
      <c r="N30" s="5">
        <v>1500</v>
      </c>
      <c r="O30" s="3">
        <v>4500</v>
      </c>
      <c r="P30" s="3" t="s">
        <v>13</v>
      </c>
      <c r="Q30" s="3" t="s">
        <v>14</v>
      </c>
      <c r="R30" s="3">
        <v>32</v>
      </c>
    </row>
    <row r="31" spans="2:18" x14ac:dyDescent="0.25">
      <c r="B31" s="15">
        <v>753</v>
      </c>
      <c r="C31" s="15">
        <v>1</v>
      </c>
      <c r="D31" s="18">
        <f t="shared" si="0"/>
        <v>753</v>
      </c>
      <c r="E31" s="18">
        <f t="shared" si="1"/>
        <v>22590</v>
      </c>
      <c r="F31" s="19">
        <f t="shared" si="2"/>
        <v>2.0584329349269588</v>
      </c>
      <c r="G31" s="3" t="s">
        <v>42</v>
      </c>
      <c r="H31" s="3">
        <v>1550</v>
      </c>
      <c r="I31" s="3">
        <v>139.5</v>
      </c>
      <c r="J31" s="3">
        <v>0</v>
      </c>
      <c r="K31" s="3">
        <v>0</v>
      </c>
      <c r="L31" s="3">
        <v>0</v>
      </c>
      <c r="M31" s="3">
        <v>0</v>
      </c>
      <c r="N31" s="5">
        <v>1550</v>
      </c>
      <c r="O31" s="3">
        <v>139.5</v>
      </c>
      <c r="P31" s="3" t="s">
        <v>13</v>
      </c>
      <c r="Q31" s="3" t="s">
        <v>14</v>
      </c>
      <c r="R31" s="3">
        <v>33</v>
      </c>
    </row>
    <row r="32" spans="2:18" x14ac:dyDescent="0.25">
      <c r="B32" s="15">
        <v>753</v>
      </c>
      <c r="C32" s="15">
        <v>1</v>
      </c>
      <c r="D32" s="18">
        <f t="shared" si="0"/>
        <v>753</v>
      </c>
      <c r="E32" s="18">
        <f t="shared" si="1"/>
        <v>22590</v>
      </c>
      <c r="F32" s="19">
        <f t="shared" si="2"/>
        <v>3.9176626826029217</v>
      </c>
      <c r="G32" s="3" t="s">
        <v>43</v>
      </c>
      <c r="H32" s="3">
        <v>2950</v>
      </c>
      <c r="I32" s="3">
        <v>16805</v>
      </c>
      <c r="J32" s="3">
        <v>0</v>
      </c>
      <c r="K32" s="3">
        <v>0</v>
      </c>
      <c r="L32" s="3">
        <v>0</v>
      </c>
      <c r="M32" s="3">
        <v>0</v>
      </c>
      <c r="N32" s="5">
        <v>2950</v>
      </c>
      <c r="O32" s="3">
        <v>16805</v>
      </c>
      <c r="P32" s="3" t="s">
        <v>13</v>
      </c>
      <c r="Q32" s="3" t="s">
        <v>14</v>
      </c>
      <c r="R32" s="3">
        <v>34</v>
      </c>
    </row>
    <row r="33" spans="2:18" x14ac:dyDescent="0.25">
      <c r="B33" s="13"/>
      <c r="C33" s="13"/>
      <c r="D33" s="18">
        <f t="shared" si="0"/>
        <v>0</v>
      </c>
      <c r="E33" s="18">
        <f t="shared" si="1"/>
        <v>0</v>
      </c>
      <c r="F33" s="19" t="e">
        <f t="shared" si="2"/>
        <v>#DIV/0!</v>
      </c>
      <c r="G33" s="3" t="s">
        <v>44</v>
      </c>
      <c r="H33" s="3">
        <v>50</v>
      </c>
      <c r="I33" s="3">
        <v>4100.5</v>
      </c>
      <c r="J33" s="3">
        <v>0</v>
      </c>
      <c r="K33" s="3">
        <v>0</v>
      </c>
      <c r="L33" s="3">
        <v>0</v>
      </c>
      <c r="M33" s="3">
        <v>0</v>
      </c>
      <c r="N33" s="5">
        <v>50</v>
      </c>
      <c r="O33" s="3">
        <v>4100.5</v>
      </c>
      <c r="P33" s="3" t="s">
        <v>45</v>
      </c>
      <c r="Q33" s="3" t="s">
        <v>14</v>
      </c>
      <c r="R33" s="3">
        <v>35</v>
      </c>
    </row>
    <row r="34" spans="2:18" x14ac:dyDescent="0.25">
      <c r="B34" s="13"/>
      <c r="C34" s="13"/>
      <c r="D34" s="18">
        <f t="shared" si="0"/>
        <v>0</v>
      </c>
      <c r="E34" s="18">
        <f t="shared" si="1"/>
        <v>0</v>
      </c>
      <c r="F34" s="19" t="e">
        <f t="shared" si="2"/>
        <v>#DIV/0!</v>
      </c>
      <c r="G34" s="3" t="s">
        <v>46</v>
      </c>
      <c r="H34" s="3">
        <v>30</v>
      </c>
      <c r="I34" s="3">
        <v>2460.3000000000002</v>
      </c>
      <c r="J34" s="3">
        <v>0</v>
      </c>
      <c r="K34" s="3">
        <v>0</v>
      </c>
      <c r="L34" s="3">
        <v>0</v>
      </c>
      <c r="M34" s="3">
        <v>0</v>
      </c>
      <c r="N34" s="5">
        <v>30</v>
      </c>
      <c r="O34" s="3">
        <v>2460.3000000000002</v>
      </c>
      <c r="P34" s="3" t="s">
        <v>45</v>
      </c>
      <c r="Q34" s="3" t="s">
        <v>14</v>
      </c>
      <c r="R34" s="3">
        <v>36</v>
      </c>
    </row>
    <row r="35" spans="2:18" x14ac:dyDescent="0.25">
      <c r="B35" s="13"/>
      <c r="C35" s="13"/>
      <c r="D35" s="18">
        <f t="shared" si="0"/>
        <v>0</v>
      </c>
      <c r="E35" s="18">
        <f t="shared" si="1"/>
        <v>0</v>
      </c>
      <c r="F35" s="19" t="e">
        <f t="shared" si="2"/>
        <v>#DIV/0!</v>
      </c>
      <c r="G35" s="3" t="s">
        <v>47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5">
        <v>0</v>
      </c>
      <c r="O35" s="3">
        <v>0</v>
      </c>
      <c r="P35" s="3" t="s">
        <v>45</v>
      </c>
      <c r="Q35" s="3" t="s">
        <v>14</v>
      </c>
      <c r="R35" s="3">
        <v>37</v>
      </c>
    </row>
    <row r="36" spans="2:18" x14ac:dyDescent="0.25">
      <c r="B36" s="15">
        <v>30</v>
      </c>
      <c r="C36" s="15">
        <v>1</v>
      </c>
      <c r="D36" s="18">
        <f t="shared" si="0"/>
        <v>30</v>
      </c>
      <c r="E36" s="18">
        <f t="shared" si="1"/>
        <v>900</v>
      </c>
      <c r="F36" s="19">
        <f t="shared" si="2"/>
        <v>68.333333333333329</v>
      </c>
      <c r="G36" s="3" t="s">
        <v>48</v>
      </c>
      <c r="H36" s="3">
        <v>2050</v>
      </c>
      <c r="I36" s="3">
        <v>15205.24</v>
      </c>
      <c r="J36" s="3">
        <v>0</v>
      </c>
      <c r="K36" s="3">
        <v>0</v>
      </c>
      <c r="L36" s="3">
        <v>0</v>
      </c>
      <c r="M36" s="3">
        <v>0</v>
      </c>
      <c r="N36" s="5">
        <v>2050</v>
      </c>
      <c r="O36" s="3">
        <v>15205.24</v>
      </c>
      <c r="P36" s="3" t="s">
        <v>13</v>
      </c>
      <c r="Q36" s="3" t="s">
        <v>14</v>
      </c>
      <c r="R36" s="3">
        <v>38</v>
      </c>
    </row>
    <row r="37" spans="2:18" x14ac:dyDescent="0.25">
      <c r="B37" s="15">
        <v>30</v>
      </c>
      <c r="C37" s="15">
        <v>1</v>
      </c>
      <c r="D37" s="18">
        <f t="shared" si="0"/>
        <v>30</v>
      </c>
      <c r="E37" s="18">
        <f t="shared" si="1"/>
        <v>900</v>
      </c>
      <c r="F37" s="19">
        <f t="shared" si="2"/>
        <v>75.666666666666671</v>
      </c>
      <c r="G37" s="3" t="s">
        <v>49</v>
      </c>
      <c r="H37" s="3">
        <v>2270</v>
      </c>
      <c r="I37" s="3">
        <v>52117.16</v>
      </c>
      <c r="J37" s="3">
        <v>0</v>
      </c>
      <c r="K37" s="3">
        <v>0</v>
      </c>
      <c r="L37" s="3">
        <v>0</v>
      </c>
      <c r="M37" s="3">
        <v>0</v>
      </c>
      <c r="N37" s="5">
        <v>2270</v>
      </c>
      <c r="O37" s="3">
        <v>52117.16</v>
      </c>
      <c r="P37" s="3" t="s">
        <v>13</v>
      </c>
      <c r="Q37" s="3" t="s">
        <v>14</v>
      </c>
      <c r="R37" s="3">
        <v>39</v>
      </c>
    </row>
    <row r="38" spans="2:18" x14ac:dyDescent="0.25">
      <c r="B38" s="15">
        <v>30</v>
      </c>
      <c r="C38" s="15">
        <v>1</v>
      </c>
      <c r="D38" s="18">
        <f t="shared" si="0"/>
        <v>30</v>
      </c>
      <c r="E38" s="18">
        <f t="shared" si="1"/>
        <v>900</v>
      </c>
      <c r="F38" s="19">
        <f t="shared" si="2"/>
        <v>3.3333333333333335</v>
      </c>
      <c r="G38" s="3" t="s">
        <v>50</v>
      </c>
      <c r="H38" s="3">
        <v>100</v>
      </c>
      <c r="I38" s="3">
        <v>33</v>
      </c>
      <c r="J38" s="3">
        <v>0</v>
      </c>
      <c r="K38" s="3">
        <v>0</v>
      </c>
      <c r="L38" s="3">
        <v>0</v>
      </c>
      <c r="M38" s="3">
        <v>0</v>
      </c>
      <c r="N38" s="5">
        <v>100</v>
      </c>
      <c r="O38" s="3">
        <v>33</v>
      </c>
      <c r="P38" s="3" t="s">
        <v>13</v>
      </c>
      <c r="Q38" s="3" t="s">
        <v>14</v>
      </c>
      <c r="R38" s="3">
        <v>40</v>
      </c>
    </row>
    <row r="39" spans="2:18" x14ac:dyDescent="0.25">
      <c r="B39" s="15">
        <v>30</v>
      </c>
      <c r="C39" s="15">
        <v>1</v>
      </c>
      <c r="D39" s="18">
        <f t="shared" si="0"/>
        <v>30</v>
      </c>
      <c r="E39" s="18">
        <f t="shared" si="1"/>
        <v>900</v>
      </c>
      <c r="F39" s="19">
        <f t="shared" si="2"/>
        <v>36.666666666666664</v>
      </c>
      <c r="G39" s="3" t="s">
        <v>51</v>
      </c>
      <c r="H39" s="3">
        <v>1100</v>
      </c>
      <c r="I39" s="3">
        <v>363</v>
      </c>
      <c r="J39" s="3">
        <v>0</v>
      </c>
      <c r="K39" s="3">
        <v>0</v>
      </c>
      <c r="L39" s="3">
        <v>0</v>
      </c>
      <c r="M39" s="3">
        <v>0</v>
      </c>
      <c r="N39" s="5">
        <v>1100</v>
      </c>
      <c r="O39" s="3">
        <v>363</v>
      </c>
      <c r="P39" s="3" t="s">
        <v>13</v>
      </c>
      <c r="Q39" s="3" t="s">
        <v>14</v>
      </c>
      <c r="R39" s="3">
        <v>41</v>
      </c>
    </row>
    <row r="40" spans="2:18" x14ac:dyDescent="0.25">
      <c r="B40" s="15">
        <v>30</v>
      </c>
      <c r="C40" s="15">
        <v>1</v>
      </c>
      <c r="D40" s="18">
        <f t="shared" si="0"/>
        <v>30</v>
      </c>
      <c r="E40" s="18">
        <f t="shared" si="1"/>
        <v>900</v>
      </c>
      <c r="F40" s="19">
        <f t="shared" si="2"/>
        <v>3.3333333333333335</v>
      </c>
      <c r="G40" s="3" t="s">
        <v>52</v>
      </c>
      <c r="H40" s="3">
        <v>100</v>
      </c>
      <c r="I40" s="3">
        <v>33</v>
      </c>
      <c r="J40" s="3">
        <v>0</v>
      </c>
      <c r="K40" s="3">
        <v>0</v>
      </c>
      <c r="L40" s="3">
        <v>0</v>
      </c>
      <c r="M40" s="3">
        <v>0</v>
      </c>
      <c r="N40" s="5">
        <v>100</v>
      </c>
      <c r="O40" s="3">
        <v>33</v>
      </c>
      <c r="P40" s="3" t="s">
        <v>13</v>
      </c>
      <c r="Q40" s="3" t="s">
        <v>14</v>
      </c>
      <c r="R40" s="3">
        <v>42</v>
      </c>
    </row>
    <row r="41" spans="2:18" x14ac:dyDescent="0.25">
      <c r="B41" s="15">
        <v>30</v>
      </c>
      <c r="C41" s="15">
        <v>1</v>
      </c>
      <c r="D41" s="18">
        <f t="shared" si="0"/>
        <v>30</v>
      </c>
      <c r="E41" s="18">
        <f t="shared" si="1"/>
        <v>900</v>
      </c>
      <c r="F41" s="19">
        <f t="shared" si="2"/>
        <v>20</v>
      </c>
      <c r="G41" s="3" t="s">
        <v>53</v>
      </c>
      <c r="H41" s="3">
        <v>600</v>
      </c>
      <c r="I41" s="3">
        <v>198</v>
      </c>
      <c r="J41" s="3">
        <v>0</v>
      </c>
      <c r="K41" s="3">
        <v>0</v>
      </c>
      <c r="L41" s="3">
        <v>0</v>
      </c>
      <c r="M41" s="3">
        <v>0</v>
      </c>
      <c r="N41" s="5">
        <v>600</v>
      </c>
      <c r="O41" s="3">
        <v>198</v>
      </c>
      <c r="P41" s="3" t="s">
        <v>13</v>
      </c>
      <c r="Q41" s="3" t="s">
        <v>14</v>
      </c>
      <c r="R41" s="3">
        <v>43</v>
      </c>
    </row>
    <row r="42" spans="2:18" x14ac:dyDescent="0.25">
      <c r="B42" s="15">
        <v>30</v>
      </c>
      <c r="C42" s="15">
        <v>1</v>
      </c>
      <c r="D42" s="18">
        <f t="shared" si="0"/>
        <v>30</v>
      </c>
      <c r="E42" s="18">
        <f t="shared" si="1"/>
        <v>900</v>
      </c>
      <c r="F42" s="19">
        <f t="shared" si="2"/>
        <v>10</v>
      </c>
      <c r="G42" s="3" t="s">
        <v>54</v>
      </c>
      <c r="H42" s="3">
        <v>300</v>
      </c>
      <c r="I42" s="3">
        <v>129</v>
      </c>
      <c r="J42" s="3">
        <v>0</v>
      </c>
      <c r="K42" s="3">
        <v>0</v>
      </c>
      <c r="L42" s="3">
        <v>0</v>
      </c>
      <c r="M42" s="3">
        <v>0</v>
      </c>
      <c r="N42" s="5">
        <v>300</v>
      </c>
      <c r="O42" s="3">
        <v>129</v>
      </c>
      <c r="P42" s="3" t="s">
        <v>13</v>
      </c>
      <c r="Q42" s="3" t="s">
        <v>14</v>
      </c>
      <c r="R42" s="3">
        <v>44</v>
      </c>
    </row>
    <row r="43" spans="2:18" x14ac:dyDescent="0.25">
      <c r="B43" s="15">
        <v>30</v>
      </c>
      <c r="C43" s="15">
        <v>1</v>
      </c>
      <c r="D43" s="18">
        <f t="shared" si="0"/>
        <v>30</v>
      </c>
      <c r="E43" s="18">
        <f t="shared" si="1"/>
        <v>900</v>
      </c>
      <c r="F43" s="19">
        <f t="shared" si="2"/>
        <v>9.6</v>
      </c>
      <c r="G43" s="3" t="s">
        <v>55</v>
      </c>
      <c r="H43" s="3">
        <v>288</v>
      </c>
      <c r="I43" s="3">
        <v>123.84</v>
      </c>
      <c r="J43" s="3">
        <v>0</v>
      </c>
      <c r="K43" s="3">
        <v>0</v>
      </c>
      <c r="L43" s="3">
        <v>0</v>
      </c>
      <c r="M43" s="3">
        <v>0</v>
      </c>
      <c r="N43" s="5">
        <v>288</v>
      </c>
      <c r="O43" s="3">
        <v>123.84</v>
      </c>
      <c r="P43" s="3" t="s">
        <v>13</v>
      </c>
      <c r="Q43" s="3" t="s">
        <v>14</v>
      </c>
      <c r="R43" s="3">
        <v>45</v>
      </c>
    </row>
    <row r="44" spans="2:18" x14ac:dyDescent="0.25">
      <c r="B44" s="15">
        <v>30</v>
      </c>
      <c r="C44" s="15">
        <v>1</v>
      </c>
      <c r="D44" s="18">
        <f t="shared" si="0"/>
        <v>30</v>
      </c>
      <c r="E44" s="18">
        <f t="shared" si="1"/>
        <v>900</v>
      </c>
      <c r="F44" s="19">
        <f t="shared" si="2"/>
        <v>0</v>
      </c>
      <c r="G44" s="3" t="s">
        <v>56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5">
        <v>0</v>
      </c>
      <c r="O44" s="3">
        <v>0</v>
      </c>
      <c r="P44" s="3" t="s">
        <v>13</v>
      </c>
      <c r="Q44" s="3" t="s">
        <v>14</v>
      </c>
      <c r="R44" s="3">
        <v>46</v>
      </c>
    </row>
    <row r="45" spans="2:18" x14ac:dyDescent="0.25">
      <c r="B45" s="15">
        <v>30</v>
      </c>
      <c r="C45" s="15">
        <v>1</v>
      </c>
      <c r="D45" s="18">
        <f t="shared" si="0"/>
        <v>30</v>
      </c>
      <c r="E45" s="18">
        <f t="shared" si="1"/>
        <v>900</v>
      </c>
      <c r="F45" s="19">
        <f t="shared" si="2"/>
        <v>32.799999999999997</v>
      </c>
      <c r="G45" s="3" t="s">
        <v>57</v>
      </c>
      <c r="H45" s="3">
        <v>984</v>
      </c>
      <c r="I45" s="3">
        <v>403.44</v>
      </c>
      <c r="J45" s="3">
        <v>0</v>
      </c>
      <c r="K45" s="3">
        <v>0</v>
      </c>
      <c r="L45" s="3">
        <v>0</v>
      </c>
      <c r="M45" s="3">
        <v>0</v>
      </c>
      <c r="N45" s="5">
        <v>984</v>
      </c>
      <c r="O45" s="3">
        <v>403.44</v>
      </c>
      <c r="P45" s="3" t="s">
        <v>13</v>
      </c>
      <c r="Q45" s="3" t="s">
        <v>14</v>
      </c>
      <c r="R45" s="3">
        <v>47</v>
      </c>
    </row>
    <row r="46" spans="2:18" x14ac:dyDescent="0.25">
      <c r="B46" s="15">
        <v>30</v>
      </c>
      <c r="C46" s="15">
        <v>1</v>
      </c>
      <c r="D46" s="18">
        <f t="shared" si="0"/>
        <v>30</v>
      </c>
      <c r="E46" s="18">
        <f t="shared" si="1"/>
        <v>900</v>
      </c>
      <c r="F46" s="19">
        <f t="shared" si="2"/>
        <v>0</v>
      </c>
      <c r="G46" s="3" t="s">
        <v>58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5">
        <v>0</v>
      </c>
      <c r="O46" s="3">
        <v>0</v>
      </c>
      <c r="P46" s="3" t="s">
        <v>13</v>
      </c>
      <c r="Q46" s="3" t="s">
        <v>14</v>
      </c>
      <c r="R46" s="3">
        <v>48</v>
      </c>
    </row>
    <row r="47" spans="2:18" x14ac:dyDescent="0.25">
      <c r="B47" s="15">
        <v>30</v>
      </c>
      <c r="C47" s="15">
        <v>1</v>
      </c>
      <c r="D47" s="18">
        <f t="shared" si="0"/>
        <v>30</v>
      </c>
      <c r="E47" s="18">
        <f t="shared" si="1"/>
        <v>900</v>
      </c>
      <c r="F47" s="19">
        <f t="shared" si="2"/>
        <v>0</v>
      </c>
      <c r="G47" s="3" t="s">
        <v>59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5">
        <v>0</v>
      </c>
      <c r="O47" s="3">
        <v>0</v>
      </c>
      <c r="P47" s="3" t="s">
        <v>13</v>
      </c>
      <c r="Q47" s="3" t="s">
        <v>14</v>
      </c>
      <c r="R47" s="3">
        <v>49</v>
      </c>
    </row>
    <row r="48" spans="2:18" x14ac:dyDescent="0.25">
      <c r="B48" s="15">
        <f>92*4</f>
        <v>368</v>
      </c>
      <c r="C48" s="15">
        <v>1</v>
      </c>
      <c r="D48" s="18">
        <f t="shared" si="0"/>
        <v>368</v>
      </c>
      <c r="E48" s="18">
        <f t="shared" si="1"/>
        <v>11040</v>
      </c>
      <c r="F48" s="19">
        <f t="shared" si="2"/>
        <v>2.0380434782608696</v>
      </c>
      <c r="G48" s="3" t="s">
        <v>60</v>
      </c>
      <c r="H48" s="3">
        <v>750</v>
      </c>
      <c r="I48" s="3">
        <v>15</v>
      </c>
      <c r="J48" s="3">
        <v>0</v>
      </c>
      <c r="K48" s="3">
        <v>0</v>
      </c>
      <c r="L48" s="3">
        <v>0</v>
      </c>
      <c r="M48" s="3">
        <v>0</v>
      </c>
      <c r="N48" s="5">
        <v>750</v>
      </c>
      <c r="O48" s="3">
        <v>15</v>
      </c>
      <c r="P48" s="3" t="s">
        <v>13</v>
      </c>
      <c r="Q48" s="3" t="s">
        <v>14</v>
      </c>
      <c r="R48" s="3">
        <v>50</v>
      </c>
    </row>
    <row r="49" spans="2:18" x14ac:dyDescent="0.25">
      <c r="B49" s="15">
        <f>92*4</f>
        <v>368</v>
      </c>
      <c r="C49" s="15">
        <v>1</v>
      </c>
      <c r="D49" s="18">
        <f t="shared" si="0"/>
        <v>368</v>
      </c>
      <c r="E49" s="18">
        <f t="shared" si="1"/>
        <v>11040</v>
      </c>
      <c r="F49" s="19">
        <f t="shared" si="2"/>
        <v>16.847826086956523</v>
      </c>
      <c r="G49" s="3" t="s">
        <v>61</v>
      </c>
      <c r="H49" s="3">
        <v>6200</v>
      </c>
      <c r="I49" s="3">
        <v>124</v>
      </c>
      <c r="J49" s="3">
        <v>0</v>
      </c>
      <c r="K49" s="3">
        <v>0</v>
      </c>
      <c r="L49" s="3">
        <v>0</v>
      </c>
      <c r="M49" s="3">
        <v>0</v>
      </c>
      <c r="N49" s="5">
        <v>6200</v>
      </c>
      <c r="O49" s="3">
        <v>124</v>
      </c>
      <c r="P49" s="3" t="s">
        <v>13</v>
      </c>
      <c r="Q49" s="3" t="s">
        <v>14</v>
      </c>
      <c r="R49" s="3">
        <v>51</v>
      </c>
    </row>
    <row r="50" spans="2:18" x14ac:dyDescent="0.25">
      <c r="B50" s="15">
        <v>192</v>
      </c>
      <c r="C50" s="15">
        <v>1</v>
      </c>
      <c r="D50" s="18">
        <f t="shared" si="0"/>
        <v>192</v>
      </c>
      <c r="E50" s="18">
        <f t="shared" si="1"/>
        <v>5760</v>
      </c>
      <c r="F50" s="19">
        <f t="shared" si="2"/>
        <v>16.666666666666668</v>
      </c>
      <c r="G50" s="3" t="s">
        <v>62</v>
      </c>
      <c r="H50" s="3">
        <v>3200</v>
      </c>
      <c r="I50" s="3">
        <v>64</v>
      </c>
      <c r="J50" s="3">
        <v>0</v>
      </c>
      <c r="K50" s="3">
        <v>0</v>
      </c>
      <c r="L50" s="3">
        <v>0</v>
      </c>
      <c r="M50" s="3">
        <v>0</v>
      </c>
      <c r="N50" s="5">
        <v>3200</v>
      </c>
      <c r="O50" s="3">
        <v>64</v>
      </c>
      <c r="P50" s="3" t="s">
        <v>13</v>
      </c>
      <c r="Q50" s="3" t="s">
        <v>14</v>
      </c>
      <c r="R50" s="3">
        <v>52</v>
      </c>
    </row>
    <row r="51" spans="2:18" x14ac:dyDescent="0.25">
      <c r="B51" s="15">
        <v>192</v>
      </c>
      <c r="C51" s="15">
        <v>1</v>
      </c>
      <c r="D51" s="18">
        <f t="shared" si="0"/>
        <v>192</v>
      </c>
      <c r="E51" s="18">
        <f t="shared" si="1"/>
        <v>5760</v>
      </c>
      <c r="F51" s="19">
        <f t="shared" si="2"/>
        <v>15.625</v>
      </c>
      <c r="G51" s="3" t="s">
        <v>63</v>
      </c>
      <c r="H51" s="3">
        <v>3000</v>
      </c>
      <c r="I51" s="3">
        <v>60</v>
      </c>
      <c r="J51" s="3">
        <v>0</v>
      </c>
      <c r="K51" s="3">
        <v>0</v>
      </c>
      <c r="L51" s="3">
        <v>0</v>
      </c>
      <c r="M51" s="3">
        <v>0</v>
      </c>
      <c r="N51" s="5">
        <v>3000</v>
      </c>
      <c r="O51" s="3">
        <v>60</v>
      </c>
      <c r="P51" s="3" t="s">
        <v>13</v>
      </c>
      <c r="Q51" s="3" t="s">
        <v>14</v>
      </c>
      <c r="R51" s="3">
        <v>53</v>
      </c>
    </row>
    <row r="52" spans="2:18" x14ac:dyDescent="0.25">
      <c r="B52" s="15">
        <v>192</v>
      </c>
      <c r="C52" s="15">
        <v>1</v>
      </c>
      <c r="D52" s="18">
        <f t="shared" si="0"/>
        <v>192</v>
      </c>
      <c r="E52" s="18">
        <f t="shared" si="1"/>
        <v>5760</v>
      </c>
      <c r="F52" s="19">
        <f t="shared" si="2"/>
        <v>13.020833333333334</v>
      </c>
      <c r="G52" s="3" t="s">
        <v>64</v>
      </c>
      <c r="H52" s="3">
        <v>2500</v>
      </c>
      <c r="I52" s="3">
        <v>50</v>
      </c>
      <c r="J52" s="3">
        <v>0</v>
      </c>
      <c r="K52" s="3">
        <v>0</v>
      </c>
      <c r="L52" s="3">
        <v>0</v>
      </c>
      <c r="M52" s="3">
        <v>0</v>
      </c>
      <c r="N52" s="5">
        <v>2500</v>
      </c>
      <c r="O52" s="3">
        <v>50</v>
      </c>
      <c r="P52" s="3" t="s">
        <v>13</v>
      </c>
      <c r="Q52" s="3" t="s">
        <v>14</v>
      </c>
      <c r="R52" s="3">
        <v>54</v>
      </c>
    </row>
    <row r="53" spans="2:18" x14ac:dyDescent="0.25">
      <c r="B53" s="15">
        <v>192</v>
      </c>
      <c r="C53" s="15">
        <v>1</v>
      </c>
      <c r="D53" s="18">
        <f t="shared" si="0"/>
        <v>192</v>
      </c>
      <c r="E53" s="18">
        <f t="shared" si="1"/>
        <v>5760</v>
      </c>
      <c r="F53" s="19">
        <f t="shared" si="2"/>
        <v>14.583333333333334</v>
      </c>
      <c r="G53" s="3" t="s">
        <v>65</v>
      </c>
      <c r="H53" s="3">
        <v>2800</v>
      </c>
      <c r="I53" s="3">
        <v>56</v>
      </c>
      <c r="J53" s="3">
        <v>0</v>
      </c>
      <c r="K53" s="3">
        <v>0</v>
      </c>
      <c r="L53" s="3">
        <v>0</v>
      </c>
      <c r="M53" s="3">
        <v>0</v>
      </c>
      <c r="N53" s="5">
        <v>2800</v>
      </c>
      <c r="O53" s="3">
        <v>56</v>
      </c>
      <c r="P53" s="3" t="s">
        <v>13</v>
      </c>
      <c r="Q53" s="3" t="s">
        <v>14</v>
      </c>
      <c r="R53" s="3">
        <v>55</v>
      </c>
    </row>
    <row r="54" spans="2:18" x14ac:dyDescent="0.25">
      <c r="B54" s="15">
        <v>10</v>
      </c>
      <c r="C54" s="15">
        <v>1</v>
      </c>
      <c r="D54" s="18">
        <f t="shared" si="0"/>
        <v>10</v>
      </c>
      <c r="E54" s="18">
        <f t="shared" si="1"/>
        <v>300</v>
      </c>
      <c r="F54" s="19">
        <f t="shared" si="2"/>
        <v>150</v>
      </c>
      <c r="G54" s="3" t="s">
        <v>66</v>
      </c>
      <c r="H54" s="3">
        <v>1500</v>
      </c>
      <c r="I54" s="3">
        <v>30</v>
      </c>
      <c r="J54" s="3">
        <v>0</v>
      </c>
      <c r="K54" s="3">
        <v>0</v>
      </c>
      <c r="L54" s="3">
        <v>0</v>
      </c>
      <c r="M54" s="3">
        <v>0</v>
      </c>
      <c r="N54" s="5">
        <v>1500</v>
      </c>
      <c r="O54" s="3">
        <v>30</v>
      </c>
      <c r="P54" s="3" t="s">
        <v>13</v>
      </c>
      <c r="Q54" s="3" t="s">
        <v>14</v>
      </c>
      <c r="R54" s="3">
        <v>56</v>
      </c>
    </row>
    <row r="55" spans="2:18" x14ac:dyDescent="0.25">
      <c r="B55" s="15">
        <v>10</v>
      </c>
      <c r="C55" s="15">
        <v>1</v>
      </c>
      <c r="D55" s="18">
        <f t="shared" si="0"/>
        <v>10</v>
      </c>
      <c r="E55" s="18">
        <f t="shared" si="1"/>
        <v>300</v>
      </c>
      <c r="F55" s="19">
        <f t="shared" si="2"/>
        <v>150</v>
      </c>
      <c r="G55" s="3" t="s">
        <v>67</v>
      </c>
      <c r="H55" s="3">
        <v>1500</v>
      </c>
      <c r="I55" s="3">
        <v>30</v>
      </c>
      <c r="J55" s="3">
        <v>0</v>
      </c>
      <c r="K55" s="3">
        <v>0</v>
      </c>
      <c r="L55" s="3">
        <v>0</v>
      </c>
      <c r="M55" s="3">
        <v>0</v>
      </c>
      <c r="N55" s="5">
        <v>1500</v>
      </c>
      <c r="O55" s="3">
        <v>30</v>
      </c>
      <c r="P55" s="3" t="s">
        <v>13</v>
      </c>
      <c r="Q55" s="3" t="s">
        <v>14</v>
      </c>
      <c r="R55" s="3">
        <v>57</v>
      </c>
    </row>
    <row r="56" spans="2:18" x14ac:dyDescent="0.25">
      <c r="B56" s="15">
        <v>86</v>
      </c>
      <c r="C56" s="15">
        <v>1</v>
      </c>
      <c r="D56" s="18">
        <f t="shared" si="0"/>
        <v>86</v>
      </c>
      <c r="E56" s="18">
        <f t="shared" si="1"/>
        <v>2580</v>
      </c>
      <c r="F56" s="19">
        <f t="shared" si="2"/>
        <v>5.8139534883720927</v>
      </c>
      <c r="G56" s="3" t="s">
        <v>68</v>
      </c>
      <c r="H56" s="3">
        <v>500</v>
      </c>
      <c r="I56" s="3">
        <v>10</v>
      </c>
      <c r="J56" s="3">
        <v>0</v>
      </c>
      <c r="K56" s="3">
        <v>0</v>
      </c>
      <c r="L56" s="3">
        <v>0</v>
      </c>
      <c r="M56" s="3">
        <v>0</v>
      </c>
      <c r="N56" s="5">
        <v>500</v>
      </c>
      <c r="O56" s="3">
        <v>10</v>
      </c>
      <c r="P56" s="3" t="s">
        <v>13</v>
      </c>
      <c r="Q56" s="3" t="s">
        <v>14</v>
      </c>
      <c r="R56" s="3">
        <v>58</v>
      </c>
    </row>
    <row r="57" spans="2:18" x14ac:dyDescent="0.25">
      <c r="B57" s="15">
        <v>86</v>
      </c>
      <c r="C57" s="15">
        <v>1</v>
      </c>
      <c r="D57" s="18">
        <f t="shared" si="0"/>
        <v>86</v>
      </c>
      <c r="E57" s="18">
        <f t="shared" si="1"/>
        <v>2580</v>
      </c>
      <c r="F57" s="19">
        <f t="shared" si="2"/>
        <v>5.8139534883720927</v>
      </c>
      <c r="G57" s="3" t="s">
        <v>69</v>
      </c>
      <c r="H57" s="3">
        <v>500</v>
      </c>
      <c r="I57" s="3">
        <v>10</v>
      </c>
      <c r="J57" s="3">
        <v>0</v>
      </c>
      <c r="K57" s="3">
        <v>0</v>
      </c>
      <c r="L57" s="3">
        <v>0</v>
      </c>
      <c r="M57" s="3">
        <v>0</v>
      </c>
      <c r="N57" s="5">
        <v>500</v>
      </c>
      <c r="O57" s="3">
        <v>10</v>
      </c>
      <c r="P57" s="3" t="s">
        <v>13</v>
      </c>
      <c r="Q57" s="3" t="s">
        <v>14</v>
      </c>
      <c r="R57" s="3">
        <v>59</v>
      </c>
    </row>
    <row r="58" spans="2:18" x14ac:dyDescent="0.25">
      <c r="B58" s="15">
        <v>46</v>
      </c>
      <c r="C58" s="15">
        <v>1</v>
      </c>
      <c r="D58" s="18">
        <f t="shared" si="0"/>
        <v>46</v>
      </c>
      <c r="E58" s="18">
        <f t="shared" si="1"/>
        <v>1380</v>
      </c>
      <c r="F58" s="19">
        <f t="shared" si="2"/>
        <v>21.739130434782609</v>
      </c>
      <c r="G58" s="3" t="s">
        <v>70</v>
      </c>
      <c r="H58" s="3">
        <v>1000</v>
      </c>
      <c r="I58" s="3">
        <v>20</v>
      </c>
      <c r="J58" s="3">
        <v>0</v>
      </c>
      <c r="K58" s="3">
        <v>0</v>
      </c>
      <c r="L58" s="3">
        <v>0</v>
      </c>
      <c r="M58" s="3">
        <v>0</v>
      </c>
      <c r="N58" s="5">
        <v>1000</v>
      </c>
      <c r="O58" s="3">
        <v>20</v>
      </c>
      <c r="P58" s="3" t="s">
        <v>13</v>
      </c>
      <c r="Q58" s="3" t="s">
        <v>14</v>
      </c>
      <c r="R58" s="3">
        <v>60</v>
      </c>
    </row>
    <row r="59" spans="2:18" x14ac:dyDescent="0.25">
      <c r="B59" s="15">
        <v>46</v>
      </c>
      <c r="C59" s="15">
        <v>1</v>
      </c>
      <c r="D59" s="18">
        <f t="shared" si="0"/>
        <v>46</v>
      </c>
      <c r="E59" s="18">
        <f t="shared" si="1"/>
        <v>1380</v>
      </c>
      <c r="F59" s="19">
        <f t="shared" si="2"/>
        <v>43.478260869565219</v>
      </c>
      <c r="G59" s="3" t="s">
        <v>71</v>
      </c>
      <c r="H59" s="3">
        <v>2000</v>
      </c>
      <c r="I59" s="3">
        <v>40</v>
      </c>
      <c r="J59" s="3">
        <v>0</v>
      </c>
      <c r="K59" s="3">
        <v>0</v>
      </c>
      <c r="L59" s="3">
        <v>0</v>
      </c>
      <c r="M59" s="3">
        <v>0</v>
      </c>
      <c r="N59" s="5">
        <v>2000</v>
      </c>
      <c r="O59" s="3">
        <v>40</v>
      </c>
      <c r="P59" s="3" t="s">
        <v>13</v>
      </c>
      <c r="Q59" s="3" t="s">
        <v>14</v>
      </c>
      <c r="R59" s="3">
        <v>61</v>
      </c>
    </row>
    <row r="60" spans="2:18" x14ac:dyDescent="0.25">
      <c r="B60" s="13"/>
      <c r="C60" s="13"/>
      <c r="D60" s="18">
        <f t="shared" si="0"/>
        <v>0</v>
      </c>
      <c r="E60" s="18">
        <f t="shared" si="1"/>
        <v>0</v>
      </c>
      <c r="F60" s="19" t="e">
        <f t="shared" si="2"/>
        <v>#DIV/0!</v>
      </c>
      <c r="G60" s="3" t="s">
        <v>72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5">
        <v>0</v>
      </c>
      <c r="O60" s="3">
        <v>0</v>
      </c>
      <c r="P60" s="3" t="s">
        <v>13</v>
      </c>
      <c r="Q60" s="3" t="s">
        <v>14</v>
      </c>
      <c r="R60" s="3">
        <v>199</v>
      </c>
    </row>
    <row r="61" spans="2:18" x14ac:dyDescent="0.25">
      <c r="B61" s="13"/>
      <c r="C61" s="13"/>
      <c r="D61" s="18">
        <f t="shared" si="0"/>
        <v>0</v>
      </c>
      <c r="E61" s="18">
        <f t="shared" si="1"/>
        <v>0</v>
      </c>
      <c r="F61" s="19" t="e">
        <f t="shared" si="2"/>
        <v>#DIV/0!</v>
      </c>
      <c r="G61" s="3" t="s">
        <v>73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5">
        <v>0</v>
      </c>
      <c r="O61" s="3">
        <v>0</v>
      </c>
      <c r="P61" s="3" t="s">
        <v>13</v>
      </c>
      <c r="Q61" s="3" t="s">
        <v>14</v>
      </c>
      <c r="R61" s="3">
        <v>200</v>
      </c>
    </row>
    <row r="62" spans="2:18" x14ac:dyDescent="0.25">
      <c r="B62" s="13"/>
      <c r="C62" s="13"/>
      <c r="D62" s="18">
        <f t="shared" si="0"/>
        <v>0</v>
      </c>
      <c r="E62" s="18">
        <f t="shared" si="1"/>
        <v>0</v>
      </c>
      <c r="F62" s="19" t="e">
        <f t="shared" si="2"/>
        <v>#DIV/0!</v>
      </c>
      <c r="G62" s="3" t="s">
        <v>74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5">
        <v>0</v>
      </c>
      <c r="O62" s="3">
        <v>0</v>
      </c>
      <c r="P62" s="3" t="s">
        <v>13</v>
      </c>
      <c r="Q62" s="3" t="s">
        <v>14</v>
      </c>
      <c r="R62" s="3">
        <v>201</v>
      </c>
    </row>
    <row r="63" spans="2:18" x14ac:dyDescent="0.25">
      <c r="B63" s="13"/>
      <c r="C63" s="13"/>
      <c r="D63" s="18">
        <f t="shared" si="0"/>
        <v>0</v>
      </c>
      <c r="E63" s="18">
        <f t="shared" si="1"/>
        <v>0</v>
      </c>
      <c r="F63" s="19" t="e">
        <f t="shared" si="2"/>
        <v>#DIV/0!</v>
      </c>
      <c r="G63" s="3" t="s">
        <v>75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5">
        <v>0</v>
      </c>
      <c r="O63" s="3">
        <v>0</v>
      </c>
      <c r="P63" s="3" t="s">
        <v>13</v>
      </c>
      <c r="Q63" s="3" t="s">
        <v>14</v>
      </c>
      <c r="R63" s="3">
        <v>202</v>
      </c>
    </row>
    <row r="64" spans="2:18" x14ac:dyDescent="0.25">
      <c r="B64" s="15">
        <f>192+192</f>
        <v>384</v>
      </c>
      <c r="C64" s="15">
        <v>1</v>
      </c>
      <c r="D64" s="18">
        <f t="shared" si="0"/>
        <v>384</v>
      </c>
      <c r="E64" s="18">
        <f t="shared" si="1"/>
        <v>11520</v>
      </c>
      <c r="F64" s="19">
        <f t="shared" si="2"/>
        <v>2.6041666666666665E-3</v>
      </c>
      <c r="G64" s="3" t="s">
        <v>76</v>
      </c>
      <c r="H64" s="3">
        <v>1</v>
      </c>
      <c r="I64" s="3">
        <v>0.61</v>
      </c>
      <c r="J64" s="3">
        <v>0</v>
      </c>
      <c r="K64" s="3">
        <v>0</v>
      </c>
      <c r="L64" s="3">
        <v>0</v>
      </c>
      <c r="M64" s="3">
        <v>0</v>
      </c>
      <c r="N64" s="5">
        <v>1</v>
      </c>
      <c r="O64" s="3">
        <v>0.61</v>
      </c>
      <c r="P64" s="3" t="s">
        <v>13</v>
      </c>
      <c r="Q64" s="3" t="s">
        <v>14</v>
      </c>
      <c r="R64" s="3">
        <v>298</v>
      </c>
    </row>
    <row r="65" spans="2:18" x14ac:dyDescent="0.25">
      <c r="B65" s="15">
        <f>192+192</f>
        <v>384</v>
      </c>
      <c r="C65" s="15">
        <v>1</v>
      </c>
      <c r="D65" s="18">
        <f t="shared" si="0"/>
        <v>384</v>
      </c>
      <c r="E65" s="18">
        <f t="shared" si="1"/>
        <v>11520</v>
      </c>
      <c r="F65" s="19">
        <f t="shared" si="2"/>
        <v>1.3020833333333333</v>
      </c>
      <c r="G65" s="3" t="s">
        <v>77</v>
      </c>
      <c r="H65" s="3">
        <v>500</v>
      </c>
      <c r="I65" s="3">
        <v>270</v>
      </c>
      <c r="J65" s="3">
        <v>0</v>
      </c>
      <c r="K65" s="3">
        <v>0</v>
      </c>
      <c r="L65" s="3">
        <v>0</v>
      </c>
      <c r="M65" s="3">
        <v>0</v>
      </c>
      <c r="N65" s="5">
        <v>500</v>
      </c>
      <c r="O65" s="3">
        <v>270</v>
      </c>
      <c r="P65" s="3" t="s">
        <v>13</v>
      </c>
      <c r="Q65" s="3" t="s">
        <v>14</v>
      </c>
      <c r="R65" s="3">
        <v>299</v>
      </c>
    </row>
    <row r="66" spans="2:18" x14ac:dyDescent="0.25">
      <c r="B66" s="15">
        <f t="shared" ref="B66:B68" si="5">192+192</f>
        <v>384</v>
      </c>
      <c r="C66" s="15">
        <v>1</v>
      </c>
      <c r="D66" s="18">
        <f t="shared" si="0"/>
        <v>384</v>
      </c>
      <c r="E66" s="18">
        <f t="shared" si="1"/>
        <v>11520</v>
      </c>
      <c r="F66" s="19">
        <f t="shared" si="2"/>
        <v>0.33333333333333331</v>
      </c>
      <c r="G66" s="3" t="s">
        <v>78</v>
      </c>
      <c r="H66" s="3">
        <v>128</v>
      </c>
      <c r="I66" s="3">
        <v>729.6</v>
      </c>
      <c r="J66" s="3">
        <v>0</v>
      </c>
      <c r="K66" s="3">
        <v>0</v>
      </c>
      <c r="L66" s="3">
        <v>0</v>
      </c>
      <c r="M66" s="3">
        <v>0</v>
      </c>
      <c r="N66" s="5">
        <v>128</v>
      </c>
      <c r="O66" s="3">
        <v>729.6</v>
      </c>
      <c r="P66" s="3" t="s">
        <v>13</v>
      </c>
      <c r="Q66" s="3" t="s">
        <v>14</v>
      </c>
      <c r="R66" s="3">
        <v>300</v>
      </c>
    </row>
    <row r="67" spans="2:18" x14ac:dyDescent="0.25">
      <c r="B67" s="15">
        <f t="shared" si="5"/>
        <v>384</v>
      </c>
      <c r="C67" s="15">
        <v>1</v>
      </c>
      <c r="D67" s="18">
        <f t="shared" si="0"/>
        <v>384</v>
      </c>
      <c r="E67" s="18">
        <f t="shared" si="1"/>
        <v>11520</v>
      </c>
      <c r="F67" s="19">
        <f t="shared" si="2"/>
        <v>0.13020833333333334</v>
      </c>
      <c r="G67" s="3" t="s">
        <v>79</v>
      </c>
      <c r="H67" s="3">
        <v>50</v>
      </c>
      <c r="I67" s="3">
        <v>30.5</v>
      </c>
      <c r="J67" s="3">
        <v>0</v>
      </c>
      <c r="K67" s="3">
        <v>0</v>
      </c>
      <c r="L67" s="3">
        <v>0</v>
      </c>
      <c r="M67" s="3">
        <v>0</v>
      </c>
      <c r="N67" s="5">
        <v>50</v>
      </c>
      <c r="O67" s="3">
        <v>30.5</v>
      </c>
      <c r="P67" s="3" t="s">
        <v>13</v>
      </c>
      <c r="Q67" s="3" t="s">
        <v>14</v>
      </c>
      <c r="R67" s="3">
        <v>301</v>
      </c>
    </row>
    <row r="68" spans="2:18" x14ac:dyDescent="0.25">
      <c r="B68" s="15">
        <f t="shared" si="5"/>
        <v>384</v>
      </c>
      <c r="C68" s="15">
        <v>1</v>
      </c>
      <c r="D68" s="18">
        <f t="shared" ref="D68:D85" si="6">C68*B68</f>
        <v>384</v>
      </c>
      <c r="E68" s="18">
        <f t="shared" ref="E68:E85" si="7">D68*30</f>
        <v>11520</v>
      </c>
      <c r="F68" s="19">
        <f t="shared" ref="F68:F85" si="8">N68/D68</f>
        <v>0</v>
      </c>
      <c r="G68" s="3" t="s">
        <v>80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5">
        <v>0</v>
      </c>
      <c r="O68" s="3">
        <v>0</v>
      </c>
      <c r="P68" s="3" t="s">
        <v>13</v>
      </c>
      <c r="Q68" s="3" t="s">
        <v>14</v>
      </c>
      <c r="R68" s="3">
        <v>302</v>
      </c>
    </row>
    <row r="69" spans="2:18" x14ac:dyDescent="0.25">
      <c r="B69" s="15">
        <f>192+192</f>
        <v>384</v>
      </c>
      <c r="C69" s="15">
        <v>1</v>
      </c>
      <c r="D69" s="18">
        <f t="shared" si="6"/>
        <v>384</v>
      </c>
      <c r="E69" s="18">
        <f t="shared" si="7"/>
        <v>11520</v>
      </c>
      <c r="F69" s="19">
        <f t="shared" si="8"/>
        <v>0.6015625</v>
      </c>
      <c r="G69" s="3" t="s">
        <v>81</v>
      </c>
      <c r="H69" s="3">
        <v>231</v>
      </c>
      <c r="I69" s="3">
        <v>11.55</v>
      </c>
      <c r="J69" s="3">
        <v>0</v>
      </c>
      <c r="K69" s="3">
        <v>0</v>
      </c>
      <c r="L69" s="3">
        <v>0</v>
      </c>
      <c r="M69" s="3">
        <v>0</v>
      </c>
      <c r="N69" s="5">
        <v>231</v>
      </c>
      <c r="O69" s="3">
        <v>11.55</v>
      </c>
      <c r="P69" s="3" t="s">
        <v>13</v>
      </c>
      <c r="Q69" s="3" t="s">
        <v>14</v>
      </c>
      <c r="R69" s="3">
        <v>303</v>
      </c>
    </row>
    <row r="70" spans="2:18" x14ac:dyDescent="0.25">
      <c r="B70" s="15">
        <v>12</v>
      </c>
      <c r="C70" s="15">
        <v>1</v>
      </c>
      <c r="D70" s="18">
        <f t="shared" si="6"/>
        <v>12</v>
      </c>
      <c r="E70" s="18">
        <f t="shared" si="7"/>
        <v>360</v>
      </c>
      <c r="F70" s="19">
        <f t="shared" si="8"/>
        <v>41.666666666666664</v>
      </c>
      <c r="G70" s="3" t="s">
        <v>82</v>
      </c>
      <c r="H70" s="3">
        <v>500</v>
      </c>
      <c r="I70" s="3">
        <v>30</v>
      </c>
      <c r="J70" s="3">
        <v>0</v>
      </c>
      <c r="K70" s="3">
        <v>0</v>
      </c>
      <c r="L70" s="3">
        <v>0</v>
      </c>
      <c r="M70" s="3">
        <v>0</v>
      </c>
      <c r="N70" s="5">
        <v>500</v>
      </c>
      <c r="O70" s="3">
        <v>30</v>
      </c>
      <c r="P70" s="3" t="s">
        <v>13</v>
      </c>
      <c r="Q70" s="3" t="s">
        <v>14</v>
      </c>
      <c r="R70" s="3">
        <v>304</v>
      </c>
    </row>
    <row r="71" spans="2:18" x14ac:dyDescent="0.25">
      <c r="B71" s="15">
        <v>12</v>
      </c>
      <c r="C71" s="15">
        <v>1</v>
      </c>
      <c r="D71" s="18">
        <f t="shared" si="6"/>
        <v>12</v>
      </c>
      <c r="E71" s="18">
        <f t="shared" si="7"/>
        <v>360</v>
      </c>
      <c r="F71" s="19">
        <f t="shared" si="8"/>
        <v>41.666666666666664</v>
      </c>
      <c r="G71" s="3" t="s">
        <v>83</v>
      </c>
      <c r="H71" s="3">
        <v>500</v>
      </c>
      <c r="I71" s="3">
        <v>30</v>
      </c>
      <c r="J71" s="3">
        <v>0</v>
      </c>
      <c r="K71" s="3">
        <v>0</v>
      </c>
      <c r="L71" s="3">
        <v>0</v>
      </c>
      <c r="M71" s="3">
        <v>0</v>
      </c>
      <c r="N71" s="5">
        <v>500</v>
      </c>
      <c r="O71" s="3">
        <v>30</v>
      </c>
      <c r="P71" s="3" t="s">
        <v>13</v>
      </c>
      <c r="Q71" s="3" t="s">
        <v>14</v>
      </c>
      <c r="R71" s="3">
        <v>305</v>
      </c>
    </row>
    <row r="72" spans="2:18" x14ac:dyDescent="0.25">
      <c r="B72" s="15">
        <v>12</v>
      </c>
      <c r="C72" s="15">
        <v>1</v>
      </c>
      <c r="D72" s="18">
        <f t="shared" si="6"/>
        <v>12</v>
      </c>
      <c r="E72" s="18">
        <f t="shared" si="7"/>
        <v>360</v>
      </c>
      <c r="F72" s="19">
        <f t="shared" si="8"/>
        <v>41.666666666666664</v>
      </c>
      <c r="G72" s="3" t="s">
        <v>84</v>
      </c>
      <c r="H72" s="3">
        <v>500</v>
      </c>
      <c r="I72" s="3">
        <v>30</v>
      </c>
      <c r="J72" s="3">
        <v>0</v>
      </c>
      <c r="K72" s="3">
        <v>0</v>
      </c>
      <c r="L72" s="3">
        <v>0</v>
      </c>
      <c r="M72" s="3">
        <v>0</v>
      </c>
      <c r="N72" s="5">
        <v>500</v>
      </c>
      <c r="O72" s="3">
        <v>30</v>
      </c>
      <c r="P72" s="3" t="s">
        <v>13</v>
      </c>
      <c r="Q72" s="3" t="s">
        <v>14</v>
      </c>
      <c r="R72" s="3">
        <v>306</v>
      </c>
    </row>
    <row r="73" spans="2:18" x14ac:dyDescent="0.25">
      <c r="B73" s="15">
        <v>12</v>
      </c>
      <c r="C73" s="15">
        <v>1</v>
      </c>
      <c r="D73" s="18">
        <f t="shared" si="6"/>
        <v>12</v>
      </c>
      <c r="E73" s="18">
        <f t="shared" si="7"/>
        <v>360</v>
      </c>
      <c r="F73" s="19">
        <f t="shared" si="8"/>
        <v>41.666666666666664</v>
      </c>
      <c r="G73" s="3" t="s">
        <v>85</v>
      </c>
      <c r="H73" s="3">
        <v>500</v>
      </c>
      <c r="I73" s="3">
        <v>30</v>
      </c>
      <c r="J73" s="3">
        <v>0</v>
      </c>
      <c r="K73" s="3">
        <v>0</v>
      </c>
      <c r="L73" s="3">
        <v>0</v>
      </c>
      <c r="M73" s="3">
        <v>0</v>
      </c>
      <c r="N73" s="5">
        <v>500</v>
      </c>
      <c r="O73" s="3">
        <v>30</v>
      </c>
      <c r="P73" s="3" t="s">
        <v>13</v>
      </c>
      <c r="Q73" s="3" t="s">
        <v>14</v>
      </c>
      <c r="R73" s="3">
        <v>307</v>
      </c>
    </row>
    <row r="74" spans="2:18" x14ac:dyDescent="0.25">
      <c r="B74" s="15">
        <v>12</v>
      </c>
      <c r="C74" s="15">
        <v>1</v>
      </c>
      <c r="D74" s="18">
        <f t="shared" si="6"/>
        <v>12</v>
      </c>
      <c r="E74" s="18">
        <f t="shared" si="7"/>
        <v>360</v>
      </c>
      <c r="F74" s="19">
        <f t="shared" si="8"/>
        <v>41.666666666666664</v>
      </c>
      <c r="G74" s="3" t="s">
        <v>86</v>
      </c>
      <c r="H74" s="3">
        <v>500</v>
      </c>
      <c r="I74" s="3">
        <v>30</v>
      </c>
      <c r="J74" s="3">
        <v>0</v>
      </c>
      <c r="K74" s="3">
        <v>0</v>
      </c>
      <c r="L74" s="3">
        <v>0</v>
      </c>
      <c r="M74" s="3">
        <v>0</v>
      </c>
      <c r="N74" s="5">
        <v>500</v>
      </c>
      <c r="O74" s="3">
        <v>30</v>
      </c>
      <c r="P74" s="3" t="s">
        <v>13</v>
      </c>
      <c r="Q74" s="3" t="s">
        <v>14</v>
      </c>
      <c r="R74" s="3">
        <v>308</v>
      </c>
    </row>
    <row r="75" spans="2:18" x14ac:dyDescent="0.25">
      <c r="B75" s="15">
        <v>12</v>
      </c>
      <c r="C75" s="15">
        <v>1</v>
      </c>
      <c r="D75" s="18">
        <f t="shared" si="6"/>
        <v>12</v>
      </c>
      <c r="E75" s="18">
        <f t="shared" si="7"/>
        <v>360</v>
      </c>
      <c r="F75" s="19">
        <f t="shared" si="8"/>
        <v>41.666666666666664</v>
      </c>
      <c r="G75" s="3" t="s">
        <v>87</v>
      </c>
      <c r="H75" s="3">
        <v>500</v>
      </c>
      <c r="I75" s="3">
        <v>30</v>
      </c>
      <c r="J75" s="3">
        <v>0</v>
      </c>
      <c r="K75" s="3">
        <v>0</v>
      </c>
      <c r="L75" s="3">
        <v>0</v>
      </c>
      <c r="M75" s="3">
        <v>0</v>
      </c>
      <c r="N75" s="5">
        <v>500</v>
      </c>
      <c r="O75" s="3">
        <v>30</v>
      </c>
      <c r="P75" s="3" t="s">
        <v>13</v>
      </c>
      <c r="Q75" s="3" t="s">
        <v>14</v>
      </c>
      <c r="R75" s="3">
        <v>309</v>
      </c>
    </row>
    <row r="76" spans="2:18" x14ac:dyDescent="0.25">
      <c r="B76" s="15">
        <v>45</v>
      </c>
      <c r="C76" s="15">
        <v>1</v>
      </c>
      <c r="D76" s="18">
        <f t="shared" si="6"/>
        <v>45</v>
      </c>
      <c r="E76" s="18">
        <f t="shared" si="7"/>
        <v>1350</v>
      </c>
      <c r="F76" s="19">
        <f t="shared" si="8"/>
        <v>44.444444444444443</v>
      </c>
      <c r="G76" s="3" t="s">
        <v>88</v>
      </c>
      <c r="H76" s="3">
        <v>2000</v>
      </c>
      <c r="I76" s="3">
        <v>60</v>
      </c>
      <c r="J76" s="3">
        <v>0</v>
      </c>
      <c r="K76" s="3">
        <v>0</v>
      </c>
      <c r="L76" s="3">
        <v>0</v>
      </c>
      <c r="M76" s="3">
        <v>0</v>
      </c>
      <c r="N76" s="5">
        <v>2000</v>
      </c>
      <c r="O76" s="3">
        <v>60</v>
      </c>
      <c r="P76" s="3" t="s">
        <v>13</v>
      </c>
      <c r="Q76" s="3" t="s">
        <v>14</v>
      </c>
      <c r="R76" s="3">
        <v>310</v>
      </c>
    </row>
    <row r="77" spans="2:18" x14ac:dyDescent="0.25">
      <c r="B77" s="15">
        <v>45</v>
      </c>
      <c r="C77" s="15">
        <v>1</v>
      </c>
      <c r="D77" s="18">
        <f t="shared" si="6"/>
        <v>45</v>
      </c>
      <c r="E77" s="18">
        <f t="shared" si="7"/>
        <v>1350</v>
      </c>
      <c r="F77" s="19">
        <f t="shared" si="8"/>
        <v>44.444444444444443</v>
      </c>
      <c r="G77" s="3" t="s">
        <v>89</v>
      </c>
      <c r="H77" s="3">
        <v>2000</v>
      </c>
      <c r="I77" s="3">
        <v>60</v>
      </c>
      <c r="J77" s="3">
        <v>0</v>
      </c>
      <c r="K77" s="3">
        <v>0</v>
      </c>
      <c r="L77" s="3">
        <v>0</v>
      </c>
      <c r="M77" s="3">
        <v>0</v>
      </c>
      <c r="N77" s="5">
        <v>2000</v>
      </c>
      <c r="O77" s="3">
        <v>60</v>
      </c>
      <c r="P77" s="3" t="s">
        <v>13</v>
      </c>
      <c r="Q77" s="3" t="s">
        <v>14</v>
      </c>
      <c r="R77" s="3">
        <v>311</v>
      </c>
    </row>
    <row r="78" spans="2:18" x14ac:dyDescent="0.25">
      <c r="B78" s="15">
        <v>192</v>
      </c>
      <c r="C78" s="15">
        <v>1</v>
      </c>
      <c r="D78" s="18">
        <f t="shared" si="6"/>
        <v>192</v>
      </c>
      <c r="E78" s="18">
        <f t="shared" si="7"/>
        <v>5760</v>
      </c>
      <c r="F78" s="19">
        <f t="shared" si="8"/>
        <v>0</v>
      </c>
      <c r="G78" s="3" t="s">
        <v>90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5">
        <v>0</v>
      </c>
      <c r="O78" s="3">
        <v>0</v>
      </c>
      <c r="P78" s="3" t="s">
        <v>13</v>
      </c>
      <c r="Q78" s="3" t="s">
        <v>14</v>
      </c>
      <c r="R78" s="3">
        <v>312</v>
      </c>
    </row>
    <row r="79" spans="2:18" x14ac:dyDescent="0.25">
      <c r="B79" s="15">
        <v>192</v>
      </c>
      <c r="C79" s="15">
        <v>1</v>
      </c>
      <c r="D79" s="18">
        <f t="shared" si="6"/>
        <v>192</v>
      </c>
      <c r="E79" s="18">
        <f t="shared" si="7"/>
        <v>5760</v>
      </c>
      <c r="F79" s="19">
        <f t="shared" si="8"/>
        <v>1.828125</v>
      </c>
      <c r="G79" s="3" t="s">
        <v>91</v>
      </c>
      <c r="H79" s="3">
        <v>351</v>
      </c>
      <c r="I79" s="3">
        <v>126.36</v>
      </c>
      <c r="J79" s="3">
        <v>0</v>
      </c>
      <c r="K79" s="3">
        <v>0</v>
      </c>
      <c r="L79" s="3">
        <v>0</v>
      </c>
      <c r="M79" s="3">
        <v>0</v>
      </c>
      <c r="N79" s="5">
        <v>351</v>
      </c>
      <c r="O79" s="3">
        <v>126.36</v>
      </c>
      <c r="P79" s="3" t="s">
        <v>13</v>
      </c>
      <c r="Q79" s="3" t="s">
        <v>14</v>
      </c>
      <c r="R79" s="3">
        <v>313</v>
      </c>
    </row>
    <row r="80" spans="2:18" x14ac:dyDescent="0.25">
      <c r="B80" s="15">
        <v>2</v>
      </c>
      <c r="C80" s="15">
        <v>1</v>
      </c>
      <c r="D80" s="18">
        <f t="shared" si="6"/>
        <v>2</v>
      </c>
      <c r="E80" s="18">
        <f t="shared" si="7"/>
        <v>60</v>
      </c>
      <c r="F80" s="19">
        <f t="shared" si="8"/>
        <v>0</v>
      </c>
      <c r="G80" s="3" t="s">
        <v>92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5">
        <v>0</v>
      </c>
      <c r="O80" s="3">
        <v>0</v>
      </c>
      <c r="P80" s="3" t="s">
        <v>13</v>
      </c>
      <c r="Q80" s="3" t="s">
        <v>14</v>
      </c>
      <c r="R80" s="3">
        <v>519</v>
      </c>
    </row>
    <row r="81" spans="2:18" x14ac:dyDescent="0.25">
      <c r="B81" s="15">
        <v>2</v>
      </c>
      <c r="C81" s="15">
        <v>1</v>
      </c>
      <c r="D81" s="18">
        <f t="shared" si="6"/>
        <v>2</v>
      </c>
      <c r="E81" s="18">
        <f t="shared" si="7"/>
        <v>60</v>
      </c>
      <c r="F81" s="19">
        <f t="shared" si="8"/>
        <v>0</v>
      </c>
      <c r="G81" s="3" t="s">
        <v>93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5">
        <v>0</v>
      </c>
      <c r="O81" s="3">
        <v>0</v>
      </c>
      <c r="P81" s="3" t="s">
        <v>13</v>
      </c>
      <c r="Q81" s="3" t="s">
        <v>14</v>
      </c>
      <c r="R81" s="3">
        <v>520</v>
      </c>
    </row>
    <row r="82" spans="2:18" x14ac:dyDescent="0.25">
      <c r="B82" s="15">
        <v>30</v>
      </c>
      <c r="C82" s="15">
        <v>1</v>
      </c>
      <c r="D82" s="18">
        <f t="shared" si="6"/>
        <v>30</v>
      </c>
      <c r="E82" s="18">
        <f t="shared" si="7"/>
        <v>900</v>
      </c>
      <c r="F82" s="19">
        <f t="shared" si="8"/>
        <v>0</v>
      </c>
      <c r="G82" s="3" t="s">
        <v>94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5">
        <v>0</v>
      </c>
      <c r="O82" s="3">
        <v>0</v>
      </c>
      <c r="P82" s="3" t="s">
        <v>13</v>
      </c>
      <c r="Q82" s="3" t="s">
        <v>14</v>
      </c>
      <c r="R82" s="3">
        <v>616</v>
      </c>
    </row>
    <row r="83" spans="2:18" x14ac:dyDescent="0.25">
      <c r="B83" s="15">
        <v>30</v>
      </c>
      <c r="C83" s="15">
        <v>1</v>
      </c>
      <c r="D83" s="18">
        <f t="shared" si="6"/>
        <v>30</v>
      </c>
      <c r="E83" s="18">
        <f t="shared" si="7"/>
        <v>900</v>
      </c>
      <c r="F83" s="19">
        <f t="shared" si="8"/>
        <v>0</v>
      </c>
      <c r="G83" s="3" t="s">
        <v>95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5">
        <v>0</v>
      </c>
      <c r="O83" s="3">
        <v>0</v>
      </c>
      <c r="P83" s="3" t="s">
        <v>13</v>
      </c>
      <c r="Q83" s="3" t="s">
        <v>14</v>
      </c>
      <c r="R83" s="3">
        <v>617</v>
      </c>
    </row>
    <row r="84" spans="2:18" x14ac:dyDescent="0.25">
      <c r="B84" s="15">
        <v>30</v>
      </c>
      <c r="C84" s="15">
        <v>1</v>
      </c>
      <c r="D84" s="18">
        <f t="shared" si="6"/>
        <v>30</v>
      </c>
      <c r="E84" s="18">
        <f t="shared" si="7"/>
        <v>900</v>
      </c>
      <c r="F84" s="19">
        <f t="shared" si="8"/>
        <v>0</v>
      </c>
      <c r="G84" s="3" t="s">
        <v>96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5">
        <v>0</v>
      </c>
      <c r="O84" s="3">
        <v>0</v>
      </c>
      <c r="P84" s="3" t="s">
        <v>13</v>
      </c>
      <c r="Q84" s="3" t="s">
        <v>14</v>
      </c>
      <c r="R84" s="3">
        <v>618</v>
      </c>
    </row>
    <row r="85" spans="2:18" x14ac:dyDescent="0.25">
      <c r="B85" s="15">
        <v>30</v>
      </c>
      <c r="C85" s="15">
        <v>1</v>
      </c>
      <c r="D85" s="18">
        <f t="shared" si="6"/>
        <v>30</v>
      </c>
      <c r="E85" s="18">
        <f t="shared" si="7"/>
        <v>900</v>
      </c>
      <c r="F85" s="19">
        <f t="shared" si="8"/>
        <v>0</v>
      </c>
      <c r="G85" s="3" t="s">
        <v>97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5">
        <v>0</v>
      </c>
      <c r="O85" s="3">
        <v>0</v>
      </c>
      <c r="P85" s="3" t="s">
        <v>13</v>
      </c>
      <c r="Q85" s="3" t="s">
        <v>14</v>
      </c>
      <c r="R85" s="3">
        <v>619</v>
      </c>
    </row>
    <row r="86" spans="2:18" x14ac:dyDescent="0.25">
      <c r="C86" s="16"/>
      <c r="D86" s="16"/>
      <c r="E86" s="16"/>
      <c r="F86" s="16"/>
      <c r="G86" s="1"/>
      <c r="H86" s="1"/>
      <c r="I86" s="1"/>
      <c r="J86" s="1"/>
      <c r="K86" s="1"/>
      <c r="L86" s="1"/>
      <c r="M86" s="1"/>
      <c r="N86" s="6"/>
      <c r="O86" s="1"/>
      <c r="P86" s="1"/>
      <c r="Q86" s="1"/>
      <c r="R86" s="1"/>
    </row>
    <row r="87" spans="2:18" x14ac:dyDescent="0.25">
      <c r="C87" s="16"/>
      <c r="D87" s="16"/>
      <c r="E87" s="16"/>
      <c r="F87" s="16"/>
      <c r="G87" s="1"/>
      <c r="H87" s="1">
        <v>326307</v>
      </c>
      <c r="I87" s="1">
        <v>566187.15</v>
      </c>
      <c r="J87" s="1"/>
      <c r="K87" s="1"/>
      <c r="L87" s="1"/>
      <c r="M87" s="1"/>
      <c r="N87" s="6">
        <v>326307</v>
      </c>
      <c r="O87" s="1">
        <v>566187.15</v>
      </c>
      <c r="P87" s="1"/>
      <c r="Q87" s="1"/>
      <c r="R8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sagm</dc:creator>
  <cp:lastModifiedBy>Suresh V</cp:lastModifiedBy>
  <dcterms:created xsi:type="dcterms:W3CDTF">2015-06-05T18:17:20Z</dcterms:created>
  <dcterms:modified xsi:type="dcterms:W3CDTF">2024-11-11T07:29:20Z</dcterms:modified>
</cp:coreProperties>
</file>